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8" activeTab="0"/>
  </bookViews>
  <sheets>
    <sheet name="ÜLD" sheetId="1" r:id="rId1"/>
    <sheet name="ind" sheetId="2" r:id="rId2"/>
    <sheet name="GOL" sheetId="3" r:id="rId3"/>
    <sheet name="AUTO" sheetId="4" r:id="rId4"/>
    <sheet name="LASK" sheetId="5" r:id="rId5"/>
    <sheet name="NOOL" sheetId="6" r:id="rId6"/>
    <sheet name="LT" sheetId="7" r:id="rId7"/>
    <sheet name="BOW" sheetId="8" r:id="rId8"/>
    <sheet name="Siseorient" sheetId="9" r:id="rId9"/>
    <sheet name="SULGP" sheetId="10" r:id="rId10"/>
    <sheet name="KELK" sheetId="11" r:id="rId11"/>
    <sheet name="LENDGOLF" sheetId="12" r:id="rId12"/>
    <sheet name="JR" sheetId="13" r:id="rId13"/>
    <sheet name="VIBU" sheetId="14" r:id="rId14"/>
    <sheet name="KANUU" sheetId="15" r:id="rId15"/>
    <sheet name="PET" sheetId="16" r:id="rId16"/>
    <sheet name="kalender" sheetId="17" r:id="rId17"/>
  </sheets>
  <definedNames>
    <definedName name="_R2m" localSheetId="1">'ind'!#REF!</definedName>
    <definedName name="_R2m" localSheetId="8">'Siseorient'!#REF!</definedName>
    <definedName name="_R2m_1" localSheetId="1">'ind'!#REF!</definedName>
    <definedName name="_R2m_1" localSheetId="8">'Siseorient'!$E$5:$E$29</definedName>
    <definedName name="_R2m_1" localSheetId="9">'SULGP'!$E$5:$E$29</definedName>
    <definedName name="_R2n" localSheetId="8">'Siseorient'!#REF!</definedName>
    <definedName name="_R2n_1" localSheetId="1">'ind'!#REF!</definedName>
    <definedName name="_R2n_1" localSheetId="8">'Siseorient'!$K$5:$K$25</definedName>
    <definedName name="_R2n_1" localSheetId="9">'SULGP'!$L$5:$L$25</definedName>
    <definedName name="_xlfn_BAHTTEXT">NA()</definedName>
    <definedName name="_xlfn_SUMIFS">NA()</definedName>
    <definedName name="Excel_BuiltIn__FilterDatabase" localSheetId="8">'Siseorient'!$B$35:$F$46</definedName>
  </definedNames>
  <calcPr fullCalcOnLoad="1"/>
</workbook>
</file>

<file path=xl/sharedStrings.xml><?xml version="1.0" encoding="utf-8"?>
<sst xmlns="http://schemas.openxmlformats.org/spreadsheetml/2006/main" count="2051" uniqueCount="396">
  <si>
    <t>Üldtabel 2015\2016</t>
  </si>
  <si>
    <t>Jrk.</t>
  </si>
  <si>
    <t>Võistkond</t>
  </si>
  <si>
    <t>Golf</t>
  </si>
  <si>
    <t>Auto</t>
  </si>
  <si>
    <t>Laskm</t>
  </si>
  <si>
    <t>Nool</t>
  </si>
  <si>
    <t>Lauat</t>
  </si>
  <si>
    <t>Bowl</t>
  </si>
  <si>
    <t>Siseor</t>
  </si>
  <si>
    <t>Sulgp</t>
  </si>
  <si>
    <t>Tõuker</t>
  </si>
  <si>
    <t>Lendgo</t>
  </si>
  <si>
    <t>Jalgr</t>
  </si>
  <si>
    <t>Vibu</t>
  </si>
  <si>
    <t>Kanuu</t>
  </si>
  <si>
    <t>Petank</t>
  </si>
  <si>
    <t>Punkte</t>
  </si>
  <si>
    <t>12 ala</t>
  </si>
  <si>
    <t>RPR</t>
  </si>
  <si>
    <t>Rock Nektar</t>
  </si>
  <si>
    <t>Ridala Vallavalitsus/Algkool</t>
  </si>
  <si>
    <t>Tõrvik</t>
  </si>
  <si>
    <t>Paralepa</t>
  </si>
  <si>
    <t>Oru Spordiklubi</t>
  </si>
  <si>
    <t>Cipax Eesti</t>
  </si>
  <si>
    <t>HKHK</t>
  </si>
  <si>
    <t>Saunanaised</t>
  </si>
  <si>
    <t>Noarootsi Gümnaasium</t>
  </si>
  <si>
    <t>Spordibaasid</t>
  </si>
  <si>
    <t>Linnavalitsus</t>
  </si>
  <si>
    <t>seeniorid sinisega</t>
  </si>
  <si>
    <t>jrk</t>
  </si>
  <si>
    <t>MEHED</t>
  </si>
  <si>
    <t>Tõukek</t>
  </si>
  <si>
    <t>10 ala</t>
  </si>
  <si>
    <t>Kaido Sasse</t>
  </si>
  <si>
    <t>Cipax</t>
  </si>
  <si>
    <t>Aap Uspenski</t>
  </si>
  <si>
    <t>Sulev Vahar</t>
  </si>
  <si>
    <t>Marko Ulla</t>
  </si>
  <si>
    <t>Ailar Ladva</t>
  </si>
  <si>
    <t>Margus Nerman</t>
  </si>
  <si>
    <t>Renno Silde</t>
  </si>
  <si>
    <t>Tarmo Ollema</t>
  </si>
  <si>
    <t>Marek Pragi</t>
  </si>
  <si>
    <t>Sergo Viil</t>
  </si>
  <si>
    <t>Tõnu Merilo</t>
  </si>
  <si>
    <t>Tõnu Tammesalu</t>
  </si>
  <si>
    <t>Haapsalu Linnavalitsus</t>
  </si>
  <si>
    <t>Peeter Särg</t>
  </si>
  <si>
    <t>Marko Kasepalu</t>
  </si>
  <si>
    <t>Agu Simulask</t>
  </si>
  <si>
    <t>Tanel Valgre</t>
  </si>
  <si>
    <t>Lauri Lilleoks</t>
  </si>
  <si>
    <t>Üllar Mikk</t>
  </si>
  <si>
    <t>Renek Loorens</t>
  </si>
  <si>
    <t>Silver Shönberg</t>
  </si>
  <si>
    <t>Heimo Trave</t>
  </si>
  <si>
    <t>Valdo Nõlvak</t>
  </si>
  <si>
    <t xml:space="preserve">Kaspar Almers </t>
  </si>
  <si>
    <t>Üllar Petrovits</t>
  </si>
  <si>
    <t>Jaanus Nõmmisto</t>
  </si>
  <si>
    <t>Erko Kalev</t>
  </si>
  <si>
    <t>Mati Kallemets</t>
  </si>
  <si>
    <t>Margus Krips</t>
  </si>
  <si>
    <t>Risto Kumm</t>
  </si>
  <si>
    <t>Armiido Soidla</t>
  </si>
  <si>
    <t>Raimo Russi</t>
  </si>
  <si>
    <t>Meelis Orgla</t>
  </si>
  <si>
    <t>Aimar Lints</t>
  </si>
  <si>
    <t>Bruno Laande</t>
  </si>
  <si>
    <t>Reio Väljak</t>
  </si>
  <si>
    <t>Kaarel Kallaste</t>
  </si>
  <si>
    <t>Tarmo Egipti</t>
  </si>
  <si>
    <t>Mehis Ehanurm</t>
  </si>
  <si>
    <t>Kristjan Kosk</t>
  </si>
  <si>
    <t>Allar Harjus</t>
  </si>
  <si>
    <t>Alvar Kiisk</t>
  </si>
  <si>
    <t>Taivo Vahar</t>
  </si>
  <si>
    <t>Peep Aedviir</t>
  </si>
  <si>
    <t>Maiko Toomemägi</t>
  </si>
  <si>
    <t>Marko Männiste</t>
  </si>
  <si>
    <t>Aivar Jaaniste</t>
  </si>
  <si>
    <t>Sergei Lukan</t>
  </si>
  <si>
    <t>Lembit Kivistik</t>
  </si>
  <si>
    <t>Tõnis Sahk</t>
  </si>
  <si>
    <t>Peeter Kuusksalu</t>
  </si>
  <si>
    <t>Jaanus Müür</t>
  </si>
  <si>
    <t xml:space="preserve">Paralepa </t>
  </si>
  <si>
    <t>Martin Schwindt</t>
  </si>
  <si>
    <t>Aivo Hirmo</t>
  </si>
  <si>
    <t>Volodja Grossev</t>
  </si>
  <si>
    <t>Ülo Meerits</t>
  </si>
  <si>
    <t>Ike Lilleorg</t>
  </si>
  <si>
    <t>Märt Järvik</t>
  </si>
  <si>
    <t>Margus Jõgilaine</t>
  </si>
  <si>
    <t>Andres Karm</t>
  </si>
  <si>
    <t>Jaanus Janari Kogerman</t>
  </si>
  <si>
    <t>Knud Jessen</t>
  </si>
  <si>
    <t>Georg Paaliste</t>
  </si>
  <si>
    <t>Madis Raudsepp</t>
  </si>
  <si>
    <t>Zan Vjazemski</t>
  </si>
  <si>
    <t>Joonas Ring</t>
  </si>
  <si>
    <t>Rene Rõõmus</t>
  </si>
  <si>
    <t>Urmas Sukles</t>
  </si>
  <si>
    <t>Rene Reinola</t>
  </si>
  <si>
    <t>Ants Kristjan Tamm</t>
  </si>
  <si>
    <t>Kaivo Lomper</t>
  </si>
  <si>
    <t>Raul Paju</t>
  </si>
  <si>
    <t>Agu Lehemaa</t>
  </si>
  <si>
    <t>Margus Mägi</t>
  </si>
  <si>
    <t>Ivo Muru</t>
  </si>
  <si>
    <t>Indrek Loorens</t>
  </si>
  <si>
    <t>Urmas Arro</t>
  </si>
  <si>
    <t>Alar Källe</t>
  </si>
  <si>
    <t>Andrus Tammistu</t>
  </si>
  <si>
    <t>Andres Paju</t>
  </si>
  <si>
    <t>Tanel Küünarpuu</t>
  </si>
  <si>
    <t>Ahto Soots</t>
  </si>
  <si>
    <t>Hannes Must</t>
  </si>
  <si>
    <t>Aare Allmere</t>
  </si>
  <si>
    <t>Noarootsi</t>
  </si>
  <si>
    <t>Mihkel Loorents</t>
  </si>
  <si>
    <t>Aare Mehiste</t>
  </si>
  <si>
    <t>Siim Siht</t>
  </si>
  <si>
    <t>NAISED</t>
  </si>
  <si>
    <t>Maike Tellmann</t>
  </si>
  <si>
    <t>Kaja Ladva</t>
  </si>
  <si>
    <t>Kadri Kaljuvere</t>
  </si>
  <si>
    <t>Helina Evert</t>
  </si>
  <si>
    <t>Leelo Paju</t>
  </si>
  <si>
    <t>Ivika Raudsepp</t>
  </si>
  <si>
    <t>Eveli Maripuu</t>
  </si>
  <si>
    <t>Kaili Leht</t>
  </si>
  <si>
    <t>Pille Raudsepp</t>
  </si>
  <si>
    <t>Kristiine Uspenski</t>
  </si>
  <si>
    <t>Raili Friedemann</t>
  </si>
  <si>
    <t>Piia Jaaksoo</t>
  </si>
  <si>
    <t>Elo Volmer</t>
  </si>
  <si>
    <t>Beguta Kevvai</t>
  </si>
  <si>
    <t>Koidu Karja</t>
  </si>
  <si>
    <t>Kaire Mägi</t>
  </si>
  <si>
    <t>Karin Sarapuu</t>
  </si>
  <si>
    <t>Eda Megi</t>
  </si>
  <si>
    <t>Kersti Brant</t>
  </si>
  <si>
    <t>Gerda Algre</t>
  </si>
  <si>
    <t>Katrin Pärnpuu</t>
  </si>
  <si>
    <t>Marika Koit</t>
  </si>
  <si>
    <t>Kaja Loorens</t>
  </si>
  <si>
    <t>Merike Villakov</t>
  </si>
  <si>
    <t>Kadi Saviir</t>
  </si>
  <si>
    <t>Maia Tohver</t>
  </si>
  <si>
    <t>Elo Kosk</t>
  </si>
  <si>
    <t>Sirje Sinitskaja</t>
  </si>
  <si>
    <t>Ülla Paras</t>
  </si>
  <si>
    <t>Urve Sarapik</t>
  </si>
  <si>
    <t>Elerin Lees</t>
  </si>
  <si>
    <t>Liina Krips</t>
  </si>
  <si>
    <t>Helen Viispert</t>
  </si>
  <si>
    <t>Lehti Tammus</t>
  </si>
  <si>
    <t>Liina Põld</t>
  </si>
  <si>
    <t>Pille Jaani</t>
  </si>
  <si>
    <t>Kerli Toming</t>
  </si>
  <si>
    <t>Kadri Lukk</t>
  </si>
  <si>
    <t>Anni Oja</t>
  </si>
  <si>
    <t>Lea Mikk</t>
  </si>
  <si>
    <t>Berta Valdma</t>
  </si>
  <si>
    <t>Enna Kallasvee</t>
  </si>
  <si>
    <t>Kätlin Sasse</t>
  </si>
  <si>
    <t>Mare Tereping</t>
  </si>
  <si>
    <t>Katrin Rank</t>
  </si>
  <si>
    <t>Liili Heilu</t>
  </si>
  <si>
    <t>Küllike Allmäe</t>
  </si>
  <si>
    <t>Riina Kopti</t>
  </si>
  <si>
    <t>Kaja Mander</t>
  </si>
  <si>
    <t>Siiri Peetris</t>
  </si>
  <si>
    <t>Reelika Ender</t>
  </si>
  <si>
    <t>Egne Lappmaa</t>
  </si>
  <si>
    <t>Eva Unt</t>
  </si>
  <si>
    <t>Kadi Paaliste</t>
  </si>
  <si>
    <t>Evelyn Tõnurist</t>
  </si>
  <si>
    <t>Mari Tõkke</t>
  </si>
  <si>
    <t>Karet Kõverjalg</t>
  </si>
  <si>
    <t>Ly Märss</t>
  </si>
  <si>
    <t>Marika Papp</t>
  </si>
  <si>
    <t>Ülle Lass</t>
  </si>
  <si>
    <t>Eha Kallaste</t>
  </si>
  <si>
    <t>Sille Simson</t>
  </si>
  <si>
    <t>Kaja Rootare</t>
  </si>
  <si>
    <t>Maret Allikas</t>
  </si>
  <si>
    <t>Reelika Randpõld</t>
  </si>
  <si>
    <t>Inger Tõnisson</t>
  </si>
  <si>
    <t>Maigi Lilleorg</t>
  </si>
  <si>
    <t>Katrin Arrak</t>
  </si>
  <si>
    <t>Eva Rahv</t>
  </si>
  <si>
    <t xml:space="preserve">Katrin Rosing </t>
  </si>
  <si>
    <t>Ülle Tammesalu</t>
  </si>
  <si>
    <t>Ave Kokka</t>
  </si>
  <si>
    <t>Anu Ulm</t>
  </si>
  <si>
    <t>Sirli Vaksmann</t>
  </si>
  <si>
    <t>Kristi Teras</t>
  </si>
  <si>
    <t>Sirje Tilk</t>
  </si>
  <si>
    <t>Läänemaa 11. võistkondlik sarivõistlus</t>
  </si>
  <si>
    <t>GOLF 25-27.09.2015</t>
  </si>
  <si>
    <t>Koht</t>
  </si>
  <si>
    <t>R1</t>
  </si>
  <si>
    <t>R2</t>
  </si>
  <si>
    <t>R3</t>
  </si>
  <si>
    <t>R4</t>
  </si>
  <si>
    <t>R5</t>
  </si>
  <si>
    <t>R6</t>
  </si>
  <si>
    <t>R7</t>
  </si>
  <si>
    <t>R8</t>
  </si>
  <si>
    <t xml:space="preserve">R9 </t>
  </si>
  <si>
    <t>kokku</t>
  </si>
  <si>
    <t>P</t>
  </si>
  <si>
    <t>Marko Kasepalu (ind)</t>
  </si>
  <si>
    <t>Sulev Vaher</t>
  </si>
  <si>
    <t>Võistkondlik paremusjärjestus</t>
  </si>
  <si>
    <t>Peakohtunik: Tõnu Merilo</t>
  </si>
  <si>
    <t>Autovigursõit</t>
  </si>
  <si>
    <t>NIMI</t>
  </si>
  <si>
    <t>FIRMA</t>
  </si>
  <si>
    <t>AEG</t>
  </si>
  <si>
    <t>KOHT</t>
  </si>
  <si>
    <t>1.12,38</t>
  </si>
  <si>
    <t>1.15,12</t>
  </si>
  <si>
    <t>1.16,37</t>
  </si>
  <si>
    <t>1.20,03</t>
  </si>
  <si>
    <t>1.25,69</t>
  </si>
  <si>
    <t>1.26,00</t>
  </si>
  <si>
    <t>1.28,22</t>
  </si>
  <si>
    <t>1.45,28</t>
  </si>
  <si>
    <t>1.50,28</t>
  </si>
  <si>
    <t>1.55,44</t>
  </si>
  <si>
    <t>Sergo Viil (ind)</t>
  </si>
  <si>
    <t>1.56,03</t>
  </si>
  <si>
    <t xml:space="preserve">Erko Kalev </t>
  </si>
  <si>
    <t>2.00,75</t>
  </si>
  <si>
    <t>2.18,91</t>
  </si>
  <si>
    <t>2.26,63</t>
  </si>
  <si>
    <t>2.45,90</t>
  </si>
  <si>
    <t>2.50,25</t>
  </si>
  <si>
    <t>1.01,97</t>
  </si>
  <si>
    <t>1.06,37</t>
  </si>
  <si>
    <t>1.07,84</t>
  </si>
  <si>
    <t>Aimar Lints (ind)</t>
  </si>
  <si>
    <t>1.07,94</t>
  </si>
  <si>
    <t>1.12,63</t>
  </si>
  <si>
    <t>1.14,25</t>
  </si>
  <si>
    <t>1.17,38</t>
  </si>
  <si>
    <t>1.18,28</t>
  </si>
  <si>
    <t>1.28,09</t>
  </si>
  <si>
    <t>Siim Siht (ind)</t>
  </si>
  <si>
    <t>1.30,91</t>
  </si>
  <si>
    <t>1.31,37</t>
  </si>
  <si>
    <t>1.40,62</t>
  </si>
  <si>
    <t>Reijo Väljak</t>
  </si>
  <si>
    <t>2.38,44</t>
  </si>
  <si>
    <t>Peakohtunik: Kalle Kruusma</t>
  </si>
  <si>
    <t>Laskmine</t>
  </si>
  <si>
    <t>VÕISTKOND</t>
  </si>
  <si>
    <t>I voor</t>
  </si>
  <si>
    <t>II voor</t>
  </si>
  <si>
    <t>SUMMA</t>
  </si>
  <si>
    <t>Sulev Vahar (3x10p)</t>
  </si>
  <si>
    <t>Margus Nerman (1x10p)</t>
  </si>
  <si>
    <t>Erko Kalev (ind)</t>
  </si>
  <si>
    <t xml:space="preserve">Pille Raudsepp </t>
  </si>
  <si>
    <t>Ailar Ladva (ind)</t>
  </si>
  <si>
    <t>Silver Schönberg</t>
  </si>
  <si>
    <t>Elo Kosk (ind)</t>
  </si>
  <si>
    <t>Marko Männiste (ind)</t>
  </si>
  <si>
    <t>Üllar Mikk (ind)</t>
  </si>
  <si>
    <t>Raimo Russi (ind)</t>
  </si>
  <si>
    <t>Tarmo Ollema (ind)</t>
  </si>
  <si>
    <t>Sirje Tilk (ind)</t>
  </si>
  <si>
    <t>Allar Harjus (ind)</t>
  </si>
  <si>
    <t>Tanel Valgre (ind)</t>
  </si>
  <si>
    <t>Peakohtunik: Mati Seppi</t>
  </si>
  <si>
    <t>Noolevise</t>
  </si>
  <si>
    <t>SUM</t>
  </si>
  <si>
    <t>Kadri Kaljuvere (ind)</t>
  </si>
  <si>
    <t>Margus Nerman (ind)</t>
  </si>
  <si>
    <t>Inger Tõnisson (ind)</t>
  </si>
  <si>
    <t>Agu Simulask (ind)</t>
  </si>
  <si>
    <t>Jaanus Nõmmisto (ind)</t>
  </si>
  <si>
    <t>Katrin Rosing (ind)</t>
  </si>
  <si>
    <t>Kaspar Almers (ind)</t>
  </si>
  <si>
    <t>Mati Kallemets (ind)</t>
  </si>
  <si>
    <t>Peakohtunik: Alar Källe</t>
  </si>
  <si>
    <t>Lauatennis</t>
  </si>
  <si>
    <t>Berta Valdma (ind)</t>
  </si>
  <si>
    <t xml:space="preserve">Jaanus Nõmmisto </t>
  </si>
  <si>
    <t>Peeter Särg (ind)</t>
  </si>
  <si>
    <t>Peakohtunik: Heikki Sool /Rahvuslik kategooria UN/</t>
  </si>
  <si>
    <t>Bowling</t>
  </si>
  <si>
    <t>MÄNG 1</t>
  </si>
  <si>
    <t>MÄNG 2</t>
  </si>
  <si>
    <t>KESKM</t>
  </si>
  <si>
    <t>Piia Jaaksoo (ind)</t>
  </si>
  <si>
    <t>Elo Volmer (ind)</t>
  </si>
  <si>
    <t>Meelis Orgla (ind)</t>
  </si>
  <si>
    <t>Renek Loorens (ind)</t>
  </si>
  <si>
    <t>Peakohtunik: Arvi Nebokat</t>
  </si>
  <si>
    <t>Siseorienteerumine</t>
  </si>
  <si>
    <t>JOOKS 1</t>
  </si>
  <si>
    <t>JOOKS 2</t>
  </si>
  <si>
    <t>Haapsalu Linna Spordibaasid</t>
  </si>
  <si>
    <t>DQ</t>
  </si>
  <si>
    <t>Peakohtunik: Peep Aedviir</t>
  </si>
  <si>
    <t>Sulgpall</t>
  </si>
  <si>
    <t>SKOOR</t>
  </si>
  <si>
    <t>VÕITE</t>
  </si>
  <si>
    <t>PUNKTE</t>
  </si>
  <si>
    <t>MÄNGE</t>
  </si>
  <si>
    <t>Haapsalu Kutsehariduskeskus</t>
  </si>
  <si>
    <t xml:space="preserve">Elo Volmer </t>
  </si>
  <si>
    <t>Paralepa JK</t>
  </si>
  <si>
    <t>Sirje Sinitskaja (ind)</t>
  </si>
  <si>
    <t>Haapsalu LV</t>
  </si>
  <si>
    <t>Peakohtunik: Valdo Nõlvak</t>
  </si>
  <si>
    <t>Lendgolf  17.04.2016</t>
  </si>
  <si>
    <t>1</t>
  </si>
  <si>
    <t>2</t>
  </si>
  <si>
    <t>3</t>
  </si>
  <si>
    <t>4</t>
  </si>
  <si>
    <t>5</t>
  </si>
  <si>
    <t>6</t>
  </si>
  <si>
    <t>7</t>
  </si>
  <si>
    <t>Kaspar Almers</t>
  </si>
  <si>
    <t>7-8</t>
  </si>
  <si>
    <t>8</t>
  </si>
  <si>
    <t>9</t>
  </si>
  <si>
    <t>10</t>
  </si>
  <si>
    <t>10-11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</si>
  <si>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</si>
  <si>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</si>
  <si>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</si>
  <si>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</si>
  <si>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</si>
  <si>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</si>
  <si>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</si>
  <si>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</si>
  <si>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</si>
  <si>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</si>
  <si>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Karen Loorens</t>
  </si>
  <si>
    <t>ind</t>
  </si>
  <si>
    <t>21</t>
  </si>
  <si>
    <t>Simona Ladva</t>
  </si>
  <si>
    <t>22</t>
  </si>
  <si>
    <t>23-24</t>
  </si>
  <si>
    <t>25</t>
  </si>
  <si>
    <t>26</t>
  </si>
  <si>
    <t>Peakohtunik: Juhan Lukk</t>
  </si>
  <si>
    <t>Jalgrattakross 27.04.2016</t>
  </si>
  <si>
    <t>Stardiaeg</t>
  </si>
  <si>
    <t>Finišiaeg</t>
  </si>
  <si>
    <t>Jaanus Müür (ind)</t>
  </si>
  <si>
    <t>Maigi Lilleorg (ind)</t>
  </si>
  <si>
    <t>23</t>
  </si>
  <si>
    <t>24</t>
  </si>
  <si>
    <t>27</t>
  </si>
  <si>
    <t>Peakohtunik: Andrus Tammistu</t>
  </si>
  <si>
    <t>Maastikuvibu</t>
  </si>
  <si>
    <t>Punktid</t>
  </si>
  <si>
    <t>X</t>
  </si>
  <si>
    <t>1 süda/0-e</t>
  </si>
  <si>
    <t>2/5</t>
  </si>
  <si>
    <t>2/6</t>
  </si>
  <si>
    <t>Marie-Grete Mägi</t>
  </si>
  <si>
    <t>va</t>
  </si>
  <si>
    <t>Riin</t>
  </si>
  <si>
    <t>1/2</t>
  </si>
  <si>
    <t>1/3</t>
  </si>
  <si>
    <t>Ruben Nõlvak</t>
  </si>
  <si>
    <t>Eenok Nõlvak</t>
  </si>
  <si>
    <t>Sander Nõlvak</t>
  </si>
  <si>
    <t>Peakohtunik: Anne Tuulik</t>
  </si>
  <si>
    <t>ALADE KALENDER</t>
  </si>
  <si>
    <t>Golf 26-27. september</t>
  </si>
  <si>
    <t>Autoralli 07. okt</t>
  </si>
  <si>
    <t>Laskmine 28 oktoober</t>
  </si>
  <si>
    <t>Noolevise 28 oktoober</t>
  </si>
  <si>
    <t>Lauatennis 18. november</t>
  </si>
  <si>
    <t>Bowling 25. november</t>
  </si>
  <si>
    <t>Siseorienteerumine 02 detsember</t>
  </si>
  <si>
    <t>Sulgpall 12-13 jaanuar</t>
  </si>
  <si>
    <t>Tõukeratas 10.-11 mai</t>
  </si>
  <si>
    <t>Lendgolf 17 aprill</t>
  </si>
  <si>
    <t>Jalgrattakross 27 aprill</t>
  </si>
  <si>
    <t>Maastikuvibu 06-08 mai</t>
  </si>
  <si>
    <t>Kanuu mai</t>
  </si>
  <si>
    <t>Petank 18.mai</t>
  </si>
  <si>
    <t>Lõpetamine 04 juuni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</si>
</sst>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h:mm:ss\ AM/PM"/>
    <numFmt numFmtId="166" formatCode="hh:mm:ss"/>
    <numFmt numFmtId="167" formatCode="h:mm:ss;@"/>
    <numFmt numFmtId="168" formatCode="0.0000"/>
    <numFmt numFmtId="169" formatCode="mm/yy"/>
  </numFmts>
  <fonts count="81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30"/>
      <name val="Calibri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sz val="12"/>
      <color indexed="30"/>
      <name val="Arial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sz val="12"/>
      <color indexed="10"/>
      <name val="Arial"/>
      <family val="2"/>
    </font>
    <font>
      <b/>
      <sz val="12"/>
      <name val="MS Sans Serif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sz val="12"/>
      <name val="MS Sans Serif"/>
      <family val="2"/>
    </font>
    <font>
      <sz val="12"/>
      <color indexed="53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color indexed="14"/>
      <name val="Arial"/>
      <family val="2"/>
    </font>
    <font>
      <b/>
      <sz val="12"/>
      <color indexed="14"/>
      <name val="Arial"/>
      <family val="2"/>
    </font>
    <font>
      <sz val="10"/>
      <color indexed="14"/>
      <name val="Arial"/>
      <family val="2"/>
    </font>
    <font>
      <sz val="12"/>
      <color indexed="14"/>
      <name val="Times New Roman"/>
      <family val="1"/>
    </font>
    <font>
      <b/>
      <sz val="9"/>
      <name val="Arial"/>
      <family val="2"/>
    </font>
    <font>
      <b/>
      <sz val="12"/>
      <color indexed="54"/>
      <name val="Arial"/>
      <family val="2"/>
    </font>
    <font>
      <b/>
      <sz val="12"/>
      <color indexed="16"/>
      <name val="Arial"/>
      <family val="2"/>
    </font>
    <font>
      <b/>
      <sz val="12"/>
      <color indexed="29"/>
      <name val="Arial"/>
      <family val="2"/>
    </font>
    <font>
      <b/>
      <sz val="12"/>
      <color indexed="25"/>
      <name val="Arial"/>
      <family val="2"/>
    </font>
    <font>
      <sz val="12"/>
      <color indexed="49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sz val="12"/>
      <color indexed="21"/>
      <name val="Arial"/>
      <family val="2"/>
    </font>
    <font>
      <b/>
      <sz val="12"/>
      <name val="Times New Roman"/>
      <family val="1"/>
    </font>
    <font>
      <sz val="12"/>
      <name val="Andalus"/>
      <family val="1"/>
    </font>
    <font>
      <sz val="12"/>
      <color indexed="8"/>
      <name val="MS Sans Serif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21" borderId="0" applyNumberFormat="0" applyBorder="0" applyAlignment="0" applyProtection="0"/>
    <xf numFmtId="0" fontId="68" fillId="22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1" fillId="23" borderId="3" applyNumberFormat="0" applyAlignment="0" applyProtection="0"/>
    <xf numFmtId="0" fontId="72" fillId="0" borderId="4" applyNumberFormat="0" applyFill="0" applyAlignment="0" applyProtection="0"/>
    <xf numFmtId="0" fontId="0" fillId="24" borderId="5" applyNumberFormat="0" applyFont="0" applyAlignment="0" applyProtection="0"/>
    <xf numFmtId="0" fontId="73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9" fontId="0" fillId="0" borderId="0" applyFill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2" borderId="1" applyNumberFormat="0" applyAlignment="0" applyProtection="0"/>
    <xf numFmtId="0" fontId="0" fillId="0" borderId="0" applyFill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0" fillId="20" borderId="9" applyNumberFormat="0" applyAlignment="0" applyProtection="0"/>
  </cellStyleXfs>
  <cellXfs count="3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10" fillId="0" borderId="11" xfId="46" applyFont="1" applyBorder="1" applyAlignment="1">
      <alignment horizontal="center" vertical="center"/>
      <protection/>
    </xf>
    <xf numFmtId="0" fontId="8" fillId="0" borderId="11" xfId="46" applyFont="1" applyBorder="1" applyAlignment="1">
      <alignment horizontal="center" vertical="center"/>
      <protection/>
    </xf>
    <xf numFmtId="0" fontId="11" fillId="0" borderId="11" xfId="46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49" fontId="19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9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0" borderId="11" xfId="44" applyFont="1" applyFill="1" applyBorder="1" applyAlignment="1">
      <alignment/>
      <protection/>
    </xf>
    <xf numFmtId="0" fontId="5" fillId="0" borderId="11" xfId="44" applyFont="1" applyBorder="1" applyAlignment="1">
      <alignment/>
      <protection/>
    </xf>
    <xf numFmtId="0" fontId="9" fillId="0" borderId="11" xfId="44" applyFont="1" applyBorder="1" applyAlignment="1">
      <alignment/>
      <protection/>
    </xf>
    <xf numFmtId="0" fontId="19" fillId="0" borderId="11" xfId="44" applyFont="1" applyFill="1" applyBorder="1" applyAlignment="1">
      <alignment/>
      <protection/>
    </xf>
    <xf numFmtId="0" fontId="5" fillId="0" borderId="11" xfId="44" applyFont="1" applyFill="1" applyBorder="1" applyAlignment="1">
      <alignment/>
      <protection/>
    </xf>
    <xf numFmtId="0" fontId="9" fillId="0" borderId="12" xfId="44" applyFont="1" applyFill="1" applyBorder="1" applyAlignment="1">
      <alignment/>
      <protection/>
    </xf>
    <xf numFmtId="0" fontId="9" fillId="0" borderId="12" xfId="44" applyFont="1" applyBorder="1" applyAlignment="1">
      <alignment/>
      <protection/>
    </xf>
    <xf numFmtId="0" fontId="19" fillId="0" borderId="11" xfId="0" applyFont="1" applyBorder="1" applyAlignment="1">
      <alignment horizontal="left" vertical="center"/>
    </xf>
    <xf numFmtId="49" fontId="9" fillId="0" borderId="12" xfId="47" applyNumberFormat="1" applyFont="1" applyBorder="1">
      <alignment/>
      <protection/>
    </xf>
    <xf numFmtId="0" fontId="5" fillId="0" borderId="12" xfId="47" applyFont="1" applyBorder="1">
      <alignment/>
      <protection/>
    </xf>
    <xf numFmtId="0" fontId="1" fillId="0" borderId="11" xfId="0" applyFont="1" applyBorder="1" applyAlignment="1">
      <alignment/>
    </xf>
    <xf numFmtId="0" fontId="9" fillId="0" borderId="12" xfId="47" applyFont="1" applyBorder="1" applyAlignment="1">
      <alignment horizontal="left" vertical="center"/>
      <protection/>
    </xf>
    <xf numFmtId="0" fontId="9" fillId="0" borderId="12" xfId="47" applyFont="1" applyBorder="1" applyAlignment="1">
      <alignment/>
      <protection/>
    </xf>
    <xf numFmtId="0" fontId="10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5" fillId="0" borderId="12" xfId="47" applyFont="1" applyBorder="1" applyAlignment="1">
      <alignment horizontal="left"/>
      <protection/>
    </xf>
    <xf numFmtId="0" fontId="9" fillId="0" borderId="11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2" xfId="47" applyFont="1" applyBorder="1">
      <alignment/>
      <protection/>
    </xf>
    <xf numFmtId="0" fontId="5" fillId="33" borderId="12" xfId="47" applyFont="1" applyFill="1" applyBorder="1" applyAlignment="1">
      <alignment/>
      <protection/>
    </xf>
    <xf numFmtId="49" fontId="19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9" fillId="0" borderId="12" xfId="47" applyFont="1" applyBorder="1">
      <alignment/>
      <protection/>
    </xf>
    <xf numFmtId="0" fontId="9" fillId="33" borderId="12" xfId="47" applyFont="1" applyFill="1" applyBorder="1" applyAlignment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5" fillId="0" borderId="0" xfId="46" applyFont="1" applyAlignment="1">
      <alignment horizontal="center"/>
      <protection/>
    </xf>
    <xf numFmtId="0" fontId="24" fillId="0" borderId="0" xfId="46" applyFont="1">
      <alignment/>
      <protection/>
    </xf>
    <xf numFmtId="0" fontId="25" fillId="0" borderId="0" xfId="46" applyFont="1">
      <alignment/>
      <protection/>
    </xf>
    <xf numFmtId="0" fontId="5" fillId="0" borderId="0" xfId="46" applyFont="1" applyAlignment="1">
      <alignment horizontal="center" vertical="center"/>
      <protection/>
    </xf>
    <xf numFmtId="0" fontId="23" fillId="0" borderId="0" xfId="46" applyFont="1">
      <alignment/>
      <protection/>
    </xf>
    <xf numFmtId="0" fontId="5" fillId="0" borderId="0" xfId="46" applyFont="1">
      <alignment/>
      <protection/>
    </xf>
    <xf numFmtId="164" fontId="5" fillId="0" borderId="0" xfId="46" applyNumberFormat="1" applyFont="1">
      <alignment/>
      <protection/>
    </xf>
    <xf numFmtId="0" fontId="23" fillId="0" borderId="0" xfId="46" applyFont="1" applyAlignment="1">
      <alignment horizontal="center" vertical="center"/>
      <protection/>
    </xf>
    <xf numFmtId="164" fontId="5" fillId="0" borderId="0" xfId="46" applyNumberFormat="1" applyFont="1" applyAlignment="1">
      <alignment horizontal="center"/>
      <protection/>
    </xf>
    <xf numFmtId="164" fontId="5" fillId="0" borderId="0" xfId="46" applyNumberFormat="1" applyFont="1" applyAlignment="1">
      <alignment horizontal="center" vertical="center"/>
      <protection/>
    </xf>
    <xf numFmtId="1" fontId="9" fillId="0" borderId="11" xfId="0" applyNumberFormat="1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5" xfId="46" applyFont="1" applyBorder="1" applyAlignment="1">
      <alignment horizontal="center" vertical="center"/>
      <protection/>
    </xf>
    <xf numFmtId="0" fontId="5" fillId="0" borderId="11" xfId="46" applyFont="1" applyBorder="1" applyAlignment="1">
      <alignment horizontal="center" vertical="center"/>
      <protection/>
    </xf>
    <xf numFmtId="0" fontId="23" fillId="0" borderId="11" xfId="46" applyFont="1" applyBorder="1" applyAlignment="1">
      <alignment horizontal="center" vertical="center"/>
      <protection/>
    </xf>
    <xf numFmtId="0" fontId="5" fillId="0" borderId="15" xfId="46" applyFont="1" applyFill="1" applyBorder="1" applyAlignment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46">
      <alignment/>
      <protection/>
    </xf>
    <xf numFmtId="0" fontId="27" fillId="0" borderId="0" xfId="46" applyFont="1">
      <alignment/>
      <protection/>
    </xf>
    <xf numFmtId="0" fontId="0" fillId="0" borderId="0" xfId="0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" fontId="30" fillId="0" borderId="0" xfId="0" applyNumberFormat="1" applyFont="1" applyAlignment="1">
      <alignment horizontal="center" vertical="center"/>
    </xf>
    <xf numFmtId="0" fontId="2" fillId="0" borderId="0" xfId="46" applyAlignment="1">
      <alignment vertical="center"/>
      <protection/>
    </xf>
    <xf numFmtId="0" fontId="27" fillId="0" borderId="0" xfId="46" applyFont="1" applyAlignment="1">
      <alignment vertical="center"/>
      <protection/>
    </xf>
    <xf numFmtId="0" fontId="9" fillId="0" borderId="0" xfId="46" applyFont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7" fontId="5" fillId="0" borderId="0" xfId="0" applyNumberFormat="1" applyFont="1" applyBorder="1" applyAlignment="1">
      <alignment horizontal="center" vertical="center"/>
    </xf>
    <xf numFmtId="47" fontId="0" fillId="0" borderId="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46" applyFont="1" applyAlignment="1">
      <alignment horizontal="center"/>
      <protection/>
    </xf>
    <xf numFmtId="0" fontId="10" fillId="0" borderId="0" xfId="46" applyFont="1" applyAlignment="1">
      <alignment/>
      <protection/>
    </xf>
    <xf numFmtId="0" fontId="9" fillId="0" borderId="0" xfId="46" applyFont="1" applyAlignment="1">
      <alignment/>
      <protection/>
    </xf>
    <xf numFmtId="0" fontId="10" fillId="0" borderId="0" xfId="46" applyFont="1" applyAlignment="1">
      <alignment horizontal="center"/>
      <protection/>
    </xf>
    <xf numFmtId="164" fontId="9" fillId="0" borderId="0" xfId="46" applyNumberFormat="1" applyFont="1" applyAlignment="1">
      <alignment/>
      <protection/>
    </xf>
    <xf numFmtId="0" fontId="10" fillId="0" borderId="0" xfId="0" applyFont="1" applyAlignment="1">
      <alignment/>
    </xf>
    <xf numFmtId="1" fontId="9" fillId="0" borderId="11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" fontId="30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5" fillId="0" borderId="0" xfId="46" applyFont="1" applyAlignment="1">
      <alignment vertical="center"/>
      <protection/>
    </xf>
    <xf numFmtId="0" fontId="9" fillId="0" borderId="0" xfId="46" applyFont="1" applyAlignment="1">
      <alignment horizontal="left" vertical="center"/>
      <protection/>
    </xf>
    <xf numFmtId="0" fontId="2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" fontId="9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46" applyFont="1" applyBorder="1" applyAlignment="1">
      <alignment horizontal="left" vertical="center"/>
      <protection/>
    </xf>
    <xf numFmtId="0" fontId="9" fillId="0" borderId="0" xfId="46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48" applyFont="1" applyBorder="1" applyAlignment="1">
      <alignment horizontal="left" vertical="center"/>
      <protection/>
    </xf>
    <xf numFmtId="0" fontId="31" fillId="0" borderId="0" xfId="48" applyFont="1" applyBorder="1" applyAlignment="1">
      <alignment horizontal="center" vertical="center"/>
      <protection/>
    </xf>
    <xf numFmtId="0" fontId="5" fillId="0" borderId="11" xfId="48" applyFont="1" applyBorder="1" applyAlignment="1">
      <alignment horizontal="center" vertical="center"/>
      <protection/>
    </xf>
    <xf numFmtId="0" fontId="10" fillId="0" borderId="11" xfId="48" applyFont="1" applyBorder="1" applyAlignment="1">
      <alignment horizontal="center" vertical="center"/>
      <protection/>
    </xf>
    <xf numFmtId="0" fontId="29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46" applyFont="1" applyAlignment="1">
      <alignment horizontal="left" vertical="center"/>
      <protection/>
    </xf>
    <xf numFmtId="0" fontId="8" fillId="0" borderId="0" xfId="46" applyFont="1" applyAlignment="1">
      <alignment horizontal="left"/>
      <protection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9" fillId="0" borderId="0" xfId="0" applyNumberFormat="1" applyFont="1" applyBorder="1" applyAlignment="1">
      <alignment horizontal="center" vertical="center"/>
    </xf>
    <xf numFmtId="166" fontId="5" fillId="0" borderId="11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46" fontId="5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6" fontId="5" fillId="0" borderId="11" xfId="0" applyNumberFormat="1" applyFont="1" applyFill="1" applyBorder="1" applyAlignment="1">
      <alignment/>
    </xf>
    <xf numFmtId="167" fontId="5" fillId="0" borderId="11" xfId="0" applyNumberFormat="1" applyFont="1" applyFill="1" applyBorder="1" applyAlignment="1">
      <alignment/>
    </xf>
    <xf numFmtId="1" fontId="9" fillId="0" borderId="0" xfId="0" applyNumberFormat="1" applyFont="1" applyAlignment="1">
      <alignment vertical="center"/>
    </xf>
    <xf numFmtId="0" fontId="9" fillId="0" borderId="0" xfId="46" applyFont="1" applyAlignment="1">
      <alignment vertical="center"/>
      <protection/>
    </xf>
    <xf numFmtId="0" fontId="9" fillId="0" borderId="0" xfId="46" applyFont="1" applyBorder="1" applyAlignment="1">
      <alignment vertical="center"/>
      <protection/>
    </xf>
    <xf numFmtId="0" fontId="9" fillId="0" borderId="11" xfId="44" applyFont="1" applyBorder="1" applyAlignment="1">
      <alignment horizontal="center"/>
      <protection/>
    </xf>
    <xf numFmtId="0" fontId="9" fillId="0" borderId="11" xfId="44" applyFont="1" applyBorder="1" applyAlignment="1">
      <alignment horizontal="center" vertical="center"/>
      <protection/>
    </xf>
    <xf numFmtId="0" fontId="5" fillId="0" borderId="11" xfId="44" applyFont="1" applyBorder="1" applyAlignment="1">
      <alignment horizontal="center"/>
      <protection/>
    </xf>
    <xf numFmtId="0" fontId="9" fillId="0" borderId="11" xfId="44" applyFont="1" applyFill="1" applyBorder="1" applyAlignment="1">
      <alignment horizontal="center"/>
      <protection/>
    </xf>
    <xf numFmtId="168" fontId="9" fillId="0" borderId="11" xfId="44" applyNumberFormat="1" applyFont="1" applyBorder="1" applyAlignment="1">
      <alignment horizontal="center"/>
      <protection/>
    </xf>
    <xf numFmtId="0" fontId="11" fillId="0" borderId="11" xfId="44" applyFont="1" applyBorder="1" applyAlignment="1">
      <alignment horizontal="center"/>
      <protection/>
    </xf>
    <xf numFmtId="0" fontId="9" fillId="0" borderId="11" xfId="44" applyFont="1" applyBorder="1">
      <alignment/>
      <protection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46" applyFont="1" applyAlignment="1">
      <alignment vertical="center"/>
      <protection/>
    </xf>
    <xf numFmtId="0" fontId="23" fillId="0" borderId="0" xfId="0" applyFont="1" applyAlignment="1">
      <alignment horizontal="center" vertical="center"/>
    </xf>
    <xf numFmtId="0" fontId="5" fillId="0" borderId="0" xfId="46" applyFont="1" applyAlignment="1">
      <alignment/>
      <protection/>
    </xf>
    <xf numFmtId="0" fontId="11" fillId="0" borderId="0" xfId="46" applyFont="1" applyBorder="1" applyAlignment="1">
      <alignment horizontal="center" vertical="center"/>
      <protection/>
    </xf>
    <xf numFmtId="0" fontId="5" fillId="0" borderId="11" xfId="46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2" fillId="0" borderId="0" xfId="46" applyFont="1" applyAlignment="1">
      <alignment horizontal="center"/>
      <protection/>
    </xf>
    <xf numFmtId="0" fontId="33" fillId="0" borderId="0" xfId="46" applyFont="1" applyAlignment="1">
      <alignment horizontal="center"/>
      <protection/>
    </xf>
    <xf numFmtId="0" fontId="8" fillId="0" borderId="0" xfId="46" applyFont="1" applyAlignment="1">
      <alignment horizontal="center"/>
      <protection/>
    </xf>
    <xf numFmtId="164" fontId="32" fillId="0" borderId="0" xfId="46" applyNumberFormat="1" applyFont="1" applyAlignment="1">
      <alignment horizontal="center"/>
      <protection/>
    </xf>
    <xf numFmtId="164" fontId="33" fillId="0" borderId="0" xfId="46" applyNumberFormat="1" applyFont="1" applyAlignment="1">
      <alignment horizontal="center"/>
      <protection/>
    </xf>
    <xf numFmtId="164" fontId="8" fillId="0" borderId="0" xfId="46" applyNumberFormat="1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 vertical="center"/>
    </xf>
    <xf numFmtId="169" fontId="5" fillId="0" borderId="11" xfId="0" applyNumberFormat="1" applyFont="1" applyBorder="1" applyAlignment="1">
      <alignment horizontal="center"/>
    </xf>
    <xf numFmtId="0" fontId="9" fillId="0" borderId="17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29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24" fillId="0" borderId="0" xfId="46" applyFont="1" applyAlignment="1">
      <alignment horizontal="left" vertical="center"/>
      <protection/>
    </xf>
    <xf numFmtId="0" fontId="34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5" fillId="0" borderId="11" xfId="46" applyFont="1" applyBorder="1" applyAlignment="1">
      <alignment horizontal="right" vertical="center"/>
      <protection/>
    </xf>
    <xf numFmtId="0" fontId="11" fillId="0" borderId="15" xfId="46" applyFont="1" applyBorder="1" applyAlignment="1">
      <alignment horizontal="center" vertical="center"/>
      <protection/>
    </xf>
    <xf numFmtId="0" fontId="11" fillId="0" borderId="19" xfId="46" applyFont="1" applyBorder="1" applyAlignment="1">
      <alignment horizontal="center" vertical="center"/>
      <protection/>
    </xf>
    <xf numFmtId="0" fontId="5" fillId="0" borderId="11" xfId="46" applyFont="1" applyFill="1" applyBorder="1" applyAlignment="1">
      <alignment horizontal="right" vertical="center"/>
      <protection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27" fillId="0" borderId="0" xfId="46" applyFont="1" applyAlignment="1">
      <alignment horizontal="center"/>
      <protection/>
    </xf>
    <xf numFmtId="0" fontId="24" fillId="0" borderId="0" xfId="46" applyFont="1" applyAlignment="1">
      <alignment horizontal="center"/>
      <protection/>
    </xf>
    <xf numFmtId="0" fontId="23" fillId="0" borderId="0" xfId="46" applyFont="1" applyBorder="1" applyAlignment="1">
      <alignment horizontal="center" vertical="center"/>
      <protection/>
    </xf>
    <xf numFmtId="0" fontId="5" fillId="0" borderId="0" xfId="46" applyFont="1" applyBorder="1" applyAlignment="1">
      <alignment horizontal="center" vertical="center"/>
      <protection/>
    </xf>
    <xf numFmtId="0" fontId="8" fillId="0" borderId="0" xfId="46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29" fillId="33" borderId="11" xfId="0" applyFont="1" applyFill="1" applyBorder="1" applyAlignment="1">
      <alignment/>
    </xf>
    <xf numFmtId="0" fontId="37" fillId="33" borderId="11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2" fillId="0" borderId="0" xfId="0" applyFont="1" applyAlignment="1">
      <alignment horizontal="left" indent="2"/>
    </xf>
    <xf numFmtId="0" fontId="9" fillId="33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0" xfId="46" applyNumberFormat="1" applyFont="1" applyBorder="1" applyAlignment="1">
      <alignment horizontal="center" vertical="center"/>
      <protection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6" fontId="43" fillId="0" borderId="12" xfId="0" applyNumberFormat="1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46" fontId="43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49" fontId="5" fillId="0" borderId="12" xfId="0" applyNumberFormat="1" applyFont="1" applyBorder="1" applyAlignment="1">
      <alignment horizontal="center"/>
    </xf>
    <xf numFmtId="46" fontId="5" fillId="33" borderId="12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46" fontId="5" fillId="0" borderId="12" xfId="0" applyNumberFormat="1" applyFont="1" applyBorder="1" applyAlignment="1">
      <alignment horizontal="center" vertical="center"/>
    </xf>
    <xf numFmtId="46" fontId="43" fillId="0" borderId="12" xfId="0" applyNumberFormat="1" applyFont="1" applyBorder="1" applyAlignment="1">
      <alignment horizontal="center"/>
    </xf>
    <xf numFmtId="49" fontId="19" fillId="0" borderId="12" xfId="47" applyNumberFormat="1" applyFont="1" applyBorder="1">
      <alignment/>
      <protection/>
    </xf>
    <xf numFmtId="46" fontId="5" fillId="0" borderId="12" xfId="0" applyNumberFormat="1" applyFont="1" applyFill="1" applyBorder="1" applyAlignment="1">
      <alignment horizontal="center"/>
    </xf>
    <xf numFmtId="0" fontId="5" fillId="0" borderId="12" xfId="44" applyFont="1" applyBorder="1" applyAlignment="1">
      <alignment/>
      <protection/>
    </xf>
    <xf numFmtId="0" fontId="44" fillId="0" borderId="12" xfId="47" applyFont="1" applyBorder="1" applyAlignment="1">
      <alignment/>
      <protection/>
    </xf>
    <xf numFmtId="0" fontId="19" fillId="0" borderId="12" xfId="47" applyFont="1" applyBorder="1" applyAlignment="1">
      <alignment/>
      <protection/>
    </xf>
    <xf numFmtId="49" fontId="44" fillId="0" borderId="12" xfId="47" applyNumberFormat="1" applyFont="1" applyBorder="1">
      <alignment/>
      <protection/>
    </xf>
    <xf numFmtId="0" fontId="0" fillId="0" borderId="12" xfId="0" applyBorder="1" applyAlignment="1">
      <alignment/>
    </xf>
    <xf numFmtId="0" fontId="5" fillId="33" borderId="12" xfId="45" applyFont="1" applyFill="1" applyBorder="1" applyAlignment="1">
      <alignment vertical="center"/>
      <protection/>
    </xf>
    <xf numFmtId="0" fontId="5" fillId="33" borderId="12" xfId="45" applyFont="1" applyFill="1" applyBorder="1" applyAlignment="1">
      <alignment horizontal="left" vertical="center"/>
      <protection/>
    </xf>
    <xf numFmtId="0" fontId="23" fillId="0" borderId="12" xfId="0" applyFont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45" fillId="0" borderId="0" xfId="48" applyFont="1" applyBorder="1" applyAlignment="1">
      <alignment horizontal="left" vertical="center"/>
      <protection/>
    </xf>
    <xf numFmtId="0" fontId="46" fillId="0" borderId="0" xfId="48" applyFont="1" applyBorder="1" applyAlignment="1">
      <alignment horizontal="center" vertical="center"/>
      <protection/>
    </xf>
    <xf numFmtId="0" fontId="47" fillId="0" borderId="0" xfId="46" applyFont="1" applyAlignment="1">
      <alignment horizontal="center" vertical="center"/>
      <protection/>
    </xf>
    <xf numFmtId="0" fontId="23" fillId="0" borderId="0" xfId="46" applyFont="1" applyBorder="1" applyAlignment="1">
      <alignment horizontal="left" vertical="center"/>
      <protection/>
    </xf>
    <xf numFmtId="0" fontId="2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46" applyFont="1" applyAlignment="1">
      <alignment horizontal="center"/>
      <protection/>
    </xf>
    <xf numFmtId="1" fontId="0" fillId="0" borderId="0" xfId="0" applyNumberFormat="1" applyAlignment="1">
      <alignment horizontal="center"/>
    </xf>
    <xf numFmtId="0" fontId="29" fillId="0" borderId="11" xfId="0" applyFont="1" applyBorder="1" applyAlignment="1">
      <alignment/>
    </xf>
    <xf numFmtId="0" fontId="29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0" xfId="0" applyFont="1" applyAlignment="1">
      <alignment horizontal="center"/>
    </xf>
  </cellXfs>
  <cellStyles count="5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Normal 3" xfId="45"/>
    <cellStyle name="Normal 4" xfId="46"/>
    <cellStyle name="Normal 5" xfId="47"/>
    <cellStyle name="Normal_BOW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Style 1" xfId="63"/>
    <cellStyle name="Currency" xfId="64"/>
    <cellStyle name="Currency [0]" xfId="65"/>
    <cellStyle name="Väljund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57475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657475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657475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2657475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5" name="Text Box 2"/>
        <xdr:cNvSpPr txBox="1">
          <a:spLocks noChangeArrowheads="1"/>
        </xdr:cNvSpPr>
      </xdr:nvSpPr>
      <xdr:spPr>
        <a:xfrm>
          <a:off x="2657475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</xdr:row>
      <xdr:rowOff>0</xdr:rowOff>
    </xdr:from>
    <xdr:to>
      <xdr:col>5</xdr:col>
      <xdr:colOff>228600</xdr:colOff>
      <xdr:row>1</xdr:row>
      <xdr:rowOff>114300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4152900" y="3143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5" name="Text Box 2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0</xdr:row>
      <xdr:rowOff>171450</xdr:rowOff>
    </xdr:from>
    <xdr:to>
      <xdr:col>9</xdr:col>
      <xdr:colOff>9525</xdr:colOff>
      <xdr:row>1</xdr:row>
      <xdr:rowOff>104775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6572250" y="171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76200</xdr:colOff>
      <xdr:row>89</xdr:row>
      <xdr:rowOff>190500</xdr:rowOff>
    </xdr:to>
    <xdr:sp fLocksText="0">
      <xdr:nvSpPr>
        <xdr:cNvPr id="7" name="Text Box 1"/>
        <xdr:cNvSpPr txBox="1">
          <a:spLocks noChangeArrowheads="1"/>
        </xdr:cNvSpPr>
      </xdr:nvSpPr>
      <xdr:spPr>
        <a:xfrm>
          <a:off x="3952875" y="1864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76200</xdr:colOff>
      <xdr:row>89</xdr:row>
      <xdr:rowOff>190500</xdr:rowOff>
    </xdr:to>
    <xdr:sp fLocksText="0">
      <xdr:nvSpPr>
        <xdr:cNvPr id="8" name="Text Box 2"/>
        <xdr:cNvSpPr txBox="1">
          <a:spLocks noChangeArrowheads="1"/>
        </xdr:cNvSpPr>
      </xdr:nvSpPr>
      <xdr:spPr>
        <a:xfrm>
          <a:off x="3952875" y="1864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76200</xdr:colOff>
      <xdr:row>89</xdr:row>
      <xdr:rowOff>190500</xdr:rowOff>
    </xdr:to>
    <xdr:sp fLocksText="0">
      <xdr:nvSpPr>
        <xdr:cNvPr id="9" name="Text Box 3"/>
        <xdr:cNvSpPr txBox="1">
          <a:spLocks noChangeArrowheads="1"/>
        </xdr:cNvSpPr>
      </xdr:nvSpPr>
      <xdr:spPr>
        <a:xfrm>
          <a:off x="3952875" y="1864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76200</xdr:colOff>
      <xdr:row>89</xdr:row>
      <xdr:rowOff>190500</xdr:rowOff>
    </xdr:to>
    <xdr:sp fLocksText="0">
      <xdr:nvSpPr>
        <xdr:cNvPr id="10" name="Text Box 1"/>
        <xdr:cNvSpPr txBox="1">
          <a:spLocks noChangeArrowheads="1"/>
        </xdr:cNvSpPr>
      </xdr:nvSpPr>
      <xdr:spPr>
        <a:xfrm>
          <a:off x="3952875" y="1864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76200</xdr:colOff>
      <xdr:row>89</xdr:row>
      <xdr:rowOff>190500</xdr:rowOff>
    </xdr:to>
    <xdr:sp fLocksText="0">
      <xdr:nvSpPr>
        <xdr:cNvPr id="11" name="Text Box 2"/>
        <xdr:cNvSpPr txBox="1">
          <a:spLocks noChangeArrowheads="1"/>
        </xdr:cNvSpPr>
      </xdr:nvSpPr>
      <xdr:spPr>
        <a:xfrm>
          <a:off x="3952875" y="1864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228600</xdr:colOff>
      <xdr:row>1</xdr:row>
      <xdr:rowOff>114300</xdr:rowOff>
    </xdr:to>
    <xdr:sp fLocksText="0">
      <xdr:nvSpPr>
        <xdr:cNvPr id="12" name="Text Box 3"/>
        <xdr:cNvSpPr txBox="1">
          <a:spLocks noChangeArrowheads="1"/>
        </xdr:cNvSpPr>
      </xdr:nvSpPr>
      <xdr:spPr>
        <a:xfrm>
          <a:off x="5448300" y="209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76200</xdr:colOff>
      <xdr:row>89</xdr:row>
      <xdr:rowOff>190500</xdr:rowOff>
    </xdr:to>
    <xdr:sp fLocksText="0">
      <xdr:nvSpPr>
        <xdr:cNvPr id="13" name="Text Box 1"/>
        <xdr:cNvSpPr txBox="1">
          <a:spLocks noChangeArrowheads="1"/>
        </xdr:cNvSpPr>
      </xdr:nvSpPr>
      <xdr:spPr>
        <a:xfrm>
          <a:off x="3952875" y="1864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76200</xdr:colOff>
      <xdr:row>89</xdr:row>
      <xdr:rowOff>190500</xdr:rowOff>
    </xdr:to>
    <xdr:sp fLocksText="0">
      <xdr:nvSpPr>
        <xdr:cNvPr id="14" name="Text Box 2"/>
        <xdr:cNvSpPr txBox="1">
          <a:spLocks noChangeArrowheads="1"/>
        </xdr:cNvSpPr>
      </xdr:nvSpPr>
      <xdr:spPr>
        <a:xfrm>
          <a:off x="3952875" y="1864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76200</xdr:colOff>
      <xdr:row>89</xdr:row>
      <xdr:rowOff>190500</xdr:rowOff>
    </xdr:to>
    <xdr:sp fLocksText="0">
      <xdr:nvSpPr>
        <xdr:cNvPr id="15" name="Text Box 3"/>
        <xdr:cNvSpPr txBox="1">
          <a:spLocks noChangeArrowheads="1"/>
        </xdr:cNvSpPr>
      </xdr:nvSpPr>
      <xdr:spPr>
        <a:xfrm>
          <a:off x="3952875" y="1864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76200</xdr:colOff>
      <xdr:row>89</xdr:row>
      <xdr:rowOff>190500</xdr:rowOff>
    </xdr:to>
    <xdr:sp fLocksText="0">
      <xdr:nvSpPr>
        <xdr:cNvPr id="16" name="Text Box 1"/>
        <xdr:cNvSpPr txBox="1">
          <a:spLocks noChangeArrowheads="1"/>
        </xdr:cNvSpPr>
      </xdr:nvSpPr>
      <xdr:spPr>
        <a:xfrm>
          <a:off x="3952875" y="1864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76200</xdr:colOff>
      <xdr:row>89</xdr:row>
      <xdr:rowOff>190500</xdr:rowOff>
    </xdr:to>
    <xdr:sp fLocksText="0">
      <xdr:nvSpPr>
        <xdr:cNvPr id="17" name="Text Box 2"/>
        <xdr:cNvSpPr txBox="1">
          <a:spLocks noChangeArrowheads="1"/>
        </xdr:cNvSpPr>
      </xdr:nvSpPr>
      <xdr:spPr>
        <a:xfrm>
          <a:off x="3952875" y="1864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89</xdr:row>
      <xdr:rowOff>0</xdr:rowOff>
    </xdr:from>
    <xdr:to>
      <xdr:col>8</xdr:col>
      <xdr:colOff>228600</xdr:colOff>
      <xdr:row>89</xdr:row>
      <xdr:rowOff>114300</xdr:rowOff>
    </xdr:to>
    <xdr:sp fLocksText="0">
      <xdr:nvSpPr>
        <xdr:cNvPr id="18" name="Text Box 3"/>
        <xdr:cNvSpPr txBox="1">
          <a:spLocks noChangeArrowheads="1"/>
        </xdr:cNvSpPr>
      </xdr:nvSpPr>
      <xdr:spPr>
        <a:xfrm>
          <a:off x="6343650" y="186499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89</xdr:row>
      <xdr:rowOff>0</xdr:rowOff>
    </xdr:from>
    <xdr:to>
      <xdr:col>6</xdr:col>
      <xdr:colOff>228600</xdr:colOff>
      <xdr:row>89</xdr:row>
      <xdr:rowOff>114300</xdr:rowOff>
    </xdr:to>
    <xdr:sp fLocksText="0">
      <xdr:nvSpPr>
        <xdr:cNvPr id="19" name="Text Box 3"/>
        <xdr:cNvSpPr txBox="1">
          <a:spLocks noChangeArrowheads="1"/>
        </xdr:cNvSpPr>
      </xdr:nvSpPr>
      <xdr:spPr>
        <a:xfrm>
          <a:off x="5448300" y="186499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</xdr:row>
      <xdr:rowOff>0</xdr:rowOff>
    </xdr:from>
    <xdr:to>
      <xdr:col>9</xdr:col>
      <xdr:colOff>228600</xdr:colOff>
      <xdr:row>1</xdr:row>
      <xdr:rowOff>114300</xdr:rowOff>
    </xdr:to>
    <xdr:sp fLocksText="0">
      <xdr:nvSpPr>
        <xdr:cNvPr id="20" name="Text Box 3"/>
        <xdr:cNvSpPr txBox="1">
          <a:spLocks noChangeArrowheads="1"/>
        </xdr:cNvSpPr>
      </xdr:nvSpPr>
      <xdr:spPr>
        <a:xfrm>
          <a:off x="6791325" y="209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</xdr:row>
      <xdr:rowOff>19050</xdr:rowOff>
    </xdr:from>
    <xdr:to>
      <xdr:col>9</xdr:col>
      <xdr:colOff>238125</xdr:colOff>
      <xdr:row>1</xdr:row>
      <xdr:rowOff>133350</xdr:rowOff>
    </xdr:to>
    <xdr:sp fLocksText="0">
      <xdr:nvSpPr>
        <xdr:cNvPr id="21" name="Text Box 3"/>
        <xdr:cNvSpPr txBox="1">
          <a:spLocks noChangeArrowheads="1"/>
        </xdr:cNvSpPr>
      </xdr:nvSpPr>
      <xdr:spPr>
        <a:xfrm>
          <a:off x="6800850" y="228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60</xdr:row>
      <xdr:rowOff>171450</xdr:rowOff>
    </xdr:from>
    <xdr:to>
      <xdr:col>9</xdr:col>
      <xdr:colOff>9525</xdr:colOff>
      <xdr:row>89</xdr:row>
      <xdr:rowOff>104775</xdr:rowOff>
    </xdr:to>
    <xdr:sp fLocksText="0">
      <xdr:nvSpPr>
        <xdr:cNvPr id="22" name="Text Box 3"/>
        <xdr:cNvSpPr txBox="1">
          <a:spLocks noChangeArrowheads="1"/>
        </xdr:cNvSpPr>
      </xdr:nvSpPr>
      <xdr:spPr>
        <a:xfrm>
          <a:off x="6572250" y="12744450"/>
          <a:ext cx="76200" cy="601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89</xdr:row>
      <xdr:rowOff>0</xdr:rowOff>
    </xdr:from>
    <xdr:to>
      <xdr:col>9</xdr:col>
      <xdr:colOff>228600</xdr:colOff>
      <xdr:row>89</xdr:row>
      <xdr:rowOff>114300</xdr:rowOff>
    </xdr:to>
    <xdr:sp fLocksText="0">
      <xdr:nvSpPr>
        <xdr:cNvPr id="23" name="Text Box 3"/>
        <xdr:cNvSpPr txBox="1">
          <a:spLocks noChangeArrowheads="1"/>
        </xdr:cNvSpPr>
      </xdr:nvSpPr>
      <xdr:spPr>
        <a:xfrm>
          <a:off x="6791325" y="186499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89</xdr:row>
      <xdr:rowOff>19050</xdr:rowOff>
    </xdr:from>
    <xdr:to>
      <xdr:col>9</xdr:col>
      <xdr:colOff>238125</xdr:colOff>
      <xdr:row>89</xdr:row>
      <xdr:rowOff>133350</xdr:rowOff>
    </xdr:to>
    <xdr:sp fLocksText="0">
      <xdr:nvSpPr>
        <xdr:cNvPr id="24" name="Text Box 3"/>
        <xdr:cNvSpPr txBox="1">
          <a:spLocks noChangeArrowheads="1"/>
        </xdr:cNvSpPr>
      </xdr:nvSpPr>
      <xdr:spPr>
        <a:xfrm>
          <a:off x="6800850" y="18669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5" name="Text Box 1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6" name="Text Box 2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7" name="Text Box 3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8" name="Text Box 1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9" name="Text Box 2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228600</xdr:colOff>
      <xdr:row>1</xdr:row>
      <xdr:rowOff>114300</xdr:rowOff>
    </xdr:to>
    <xdr:sp fLocksText="0">
      <xdr:nvSpPr>
        <xdr:cNvPr id="30" name="Text Box 3"/>
        <xdr:cNvSpPr txBox="1">
          <a:spLocks noChangeArrowheads="1"/>
        </xdr:cNvSpPr>
      </xdr:nvSpPr>
      <xdr:spPr>
        <a:xfrm>
          <a:off x="5448300" y="209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76200</xdr:colOff>
      <xdr:row>89</xdr:row>
      <xdr:rowOff>190500</xdr:rowOff>
    </xdr:to>
    <xdr:sp fLocksText="0">
      <xdr:nvSpPr>
        <xdr:cNvPr id="31" name="Text Box 1"/>
        <xdr:cNvSpPr txBox="1">
          <a:spLocks noChangeArrowheads="1"/>
        </xdr:cNvSpPr>
      </xdr:nvSpPr>
      <xdr:spPr>
        <a:xfrm>
          <a:off x="3952875" y="1864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76200</xdr:colOff>
      <xdr:row>89</xdr:row>
      <xdr:rowOff>190500</xdr:rowOff>
    </xdr:to>
    <xdr:sp fLocksText="0">
      <xdr:nvSpPr>
        <xdr:cNvPr id="32" name="Text Box 2"/>
        <xdr:cNvSpPr txBox="1">
          <a:spLocks noChangeArrowheads="1"/>
        </xdr:cNvSpPr>
      </xdr:nvSpPr>
      <xdr:spPr>
        <a:xfrm>
          <a:off x="3952875" y="1864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76200</xdr:colOff>
      <xdr:row>89</xdr:row>
      <xdr:rowOff>190500</xdr:rowOff>
    </xdr:to>
    <xdr:sp fLocksText="0">
      <xdr:nvSpPr>
        <xdr:cNvPr id="33" name="Text Box 3"/>
        <xdr:cNvSpPr txBox="1">
          <a:spLocks noChangeArrowheads="1"/>
        </xdr:cNvSpPr>
      </xdr:nvSpPr>
      <xdr:spPr>
        <a:xfrm>
          <a:off x="3952875" y="1864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76200</xdr:colOff>
      <xdr:row>89</xdr:row>
      <xdr:rowOff>190500</xdr:rowOff>
    </xdr:to>
    <xdr:sp fLocksText="0">
      <xdr:nvSpPr>
        <xdr:cNvPr id="34" name="Text Box 1"/>
        <xdr:cNvSpPr txBox="1">
          <a:spLocks noChangeArrowheads="1"/>
        </xdr:cNvSpPr>
      </xdr:nvSpPr>
      <xdr:spPr>
        <a:xfrm>
          <a:off x="3952875" y="1864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76200</xdr:colOff>
      <xdr:row>89</xdr:row>
      <xdr:rowOff>190500</xdr:rowOff>
    </xdr:to>
    <xdr:sp fLocksText="0">
      <xdr:nvSpPr>
        <xdr:cNvPr id="35" name="Text Box 2"/>
        <xdr:cNvSpPr txBox="1">
          <a:spLocks noChangeArrowheads="1"/>
        </xdr:cNvSpPr>
      </xdr:nvSpPr>
      <xdr:spPr>
        <a:xfrm>
          <a:off x="3952875" y="1864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60</xdr:row>
      <xdr:rowOff>171450</xdr:rowOff>
    </xdr:from>
    <xdr:to>
      <xdr:col>9</xdr:col>
      <xdr:colOff>9525</xdr:colOff>
      <xdr:row>89</xdr:row>
      <xdr:rowOff>104775</xdr:rowOff>
    </xdr:to>
    <xdr:sp fLocksText="0">
      <xdr:nvSpPr>
        <xdr:cNvPr id="36" name="Text Box 3"/>
        <xdr:cNvSpPr txBox="1">
          <a:spLocks noChangeArrowheads="1"/>
        </xdr:cNvSpPr>
      </xdr:nvSpPr>
      <xdr:spPr>
        <a:xfrm>
          <a:off x="6572250" y="12744450"/>
          <a:ext cx="76200" cy="601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89</xdr:row>
      <xdr:rowOff>0</xdr:rowOff>
    </xdr:from>
    <xdr:to>
      <xdr:col>6</xdr:col>
      <xdr:colOff>228600</xdr:colOff>
      <xdr:row>89</xdr:row>
      <xdr:rowOff>114300</xdr:rowOff>
    </xdr:to>
    <xdr:sp fLocksText="0">
      <xdr:nvSpPr>
        <xdr:cNvPr id="37" name="Text Box 3"/>
        <xdr:cNvSpPr txBox="1">
          <a:spLocks noChangeArrowheads="1"/>
        </xdr:cNvSpPr>
      </xdr:nvSpPr>
      <xdr:spPr>
        <a:xfrm>
          <a:off x="5448300" y="186499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89</xdr:row>
      <xdr:rowOff>0</xdr:rowOff>
    </xdr:from>
    <xdr:to>
      <xdr:col>9</xdr:col>
      <xdr:colOff>228600</xdr:colOff>
      <xdr:row>89</xdr:row>
      <xdr:rowOff>114300</xdr:rowOff>
    </xdr:to>
    <xdr:sp fLocksText="0">
      <xdr:nvSpPr>
        <xdr:cNvPr id="38" name="Text Box 3"/>
        <xdr:cNvSpPr txBox="1">
          <a:spLocks noChangeArrowheads="1"/>
        </xdr:cNvSpPr>
      </xdr:nvSpPr>
      <xdr:spPr>
        <a:xfrm>
          <a:off x="6791325" y="186499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89</xdr:row>
      <xdr:rowOff>19050</xdr:rowOff>
    </xdr:from>
    <xdr:to>
      <xdr:col>9</xdr:col>
      <xdr:colOff>238125</xdr:colOff>
      <xdr:row>89</xdr:row>
      <xdr:rowOff>133350</xdr:rowOff>
    </xdr:to>
    <xdr:sp fLocksText="0">
      <xdr:nvSpPr>
        <xdr:cNvPr id="39" name="Text Box 3"/>
        <xdr:cNvSpPr txBox="1">
          <a:spLocks noChangeArrowheads="1"/>
        </xdr:cNvSpPr>
      </xdr:nvSpPr>
      <xdr:spPr>
        <a:xfrm>
          <a:off x="6800850" y="18669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76200</xdr:colOff>
      <xdr:row>89</xdr:row>
      <xdr:rowOff>190500</xdr:rowOff>
    </xdr:to>
    <xdr:sp fLocksText="0">
      <xdr:nvSpPr>
        <xdr:cNvPr id="40" name="Text Box 1"/>
        <xdr:cNvSpPr txBox="1">
          <a:spLocks noChangeArrowheads="1"/>
        </xdr:cNvSpPr>
      </xdr:nvSpPr>
      <xdr:spPr>
        <a:xfrm>
          <a:off x="3952875" y="1864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76200</xdr:colOff>
      <xdr:row>89</xdr:row>
      <xdr:rowOff>190500</xdr:rowOff>
    </xdr:to>
    <xdr:sp fLocksText="0">
      <xdr:nvSpPr>
        <xdr:cNvPr id="41" name="Text Box 2"/>
        <xdr:cNvSpPr txBox="1">
          <a:spLocks noChangeArrowheads="1"/>
        </xdr:cNvSpPr>
      </xdr:nvSpPr>
      <xdr:spPr>
        <a:xfrm>
          <a:off x="3952875" y="1864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76200</xdr:colOff>
      <xdr:row>89</xdr:row>
      <xdr:rowOff>190500</xdr:rowOff>
    </xdr:to>
    <xdr:sp fLocksText="0">
      <xdr:nvSpPr>
        <xdr:cNvPr id="42" name="Text Box 3"/>
        <xdr:cNvSpPr txBox="1">
          <a:spLocks noChangeArrowheads="1"/>
        </xdr:cNvSpPr>
      </xdr:nvSpPr>
      <xdr:spPr>
        <a:xfrm>
          <a:off x="3952875" y="1864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76200</xdr:colOff>
      <xdr:row>89</xdr:row>
      <xdr:rowOff>190500</xdr:rowOff>
    </xdr:to>
    <xdr:sp fLocksText="0">
      <xdr:nvSpPr>
        <xdr:cNvPr id="43" name="Text Box 1"/>
        <xdr:cNvSpPr txBox="1">
          <a:spLocks noChangeArrowheads="1"/>
        </xdr:cNvSpPr>
      </xdr:nvSpPr>
      <xdr:spPr>
        <a:xfrm>
          <a:off x="3952875" y="1864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76200</xdr:colOff>
      <xdr:row>89</xdr:row>
      <xdr:rowOff>190500</xdr:rowOff>
    </xdr:to>
    <xdr:sp fLocksText="0">
      <xdr:nvSpPr>
        <xdr:cNvPr id="44" name="Text Box 2"/>
        <xdr:cNvSpPr txBox="1">
          <a:spLocks noChangeArrowheads="1"/>
        </xdr:cNvSpPr>
      </xdr:nvSpPr>
      <xdr:spPr>
        <a:xfrm>
          <a:off x="3952875" y="1864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89</xdr:row>
      <xdr:rowOff>0</xdr:rowOff>
    </xdr:from>
    <xdr:to>
      <xdr:col>6</xdr:col>
      <xdr:colOff>228600</xdr:colOff>
      <xdr:row>89</xdr:row>
      <xdr:rowOff>114300</xdr:rowOff>
    </xdr:to>
    <xdr:sp fLocksText="0">
      <xdr:nvSpPr>
        <xdr:cNvPr id="45" name="Text Box 3"/>
        <xdr:cNvSpPr txBox="1">
          <a:spLocks noChangeArrowheads="1"/>
        </xdr:cNvSpPr>
      </xdr:nvSpPr>
      <xdr:spPr>
        <a:xfrm>
          <a:off x="5448300" y="186499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I18" sqref="I18"/>
    </sheetView>
  </sheetViews>
  <sheetFormatPr defaultColWidth="9.140625" defaultRowHeight="12.75"/>
  <cols>
    <col min="1" max="1" width="3.57421875" style="1" customWidth="1"/>
    <col min="2" max="2" width="36.28125" style="0" customWidth="1"/>
    <col min="3" max="15" width="6.7109375" style="1" customWidth="1"/>
    <col min="16" max="16" width="6.7109375" style="2" customWidth="1"/>
    <col min="17" max="17" width="8.28125" style="2" customWidth="1"/>
    <col min="18" max="18" width="8.7109375" style="1" customWidth="1"/>
    <col min="19" max="19" width="14.00390625" style="0" customWidth="1"/>
  </cols>
  <sheetData>
    <row r="1" ht="24.75" customHeight="1">
      <c r="B1" s="3" t="s">
        <v>0</v>
      </c>
    </row>
    <row r="2" spans="1:59" ht="29.2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8" t="s">
        <v>18</v>
      </c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</row>
    <row r="3" spans="1:59" s="18" customFormat="1" ht="19.5" customHeight="1">
      <c r="A3" s="11">
        <v>1</v>
      </c>
      <c r="B3" s="12" t="s">
        <v>19</v>
      </c>
      <c r="C3" s="13">
        <v>20</v>
      </c>
      <c r="D3" s="14">
        <v>20</v>
      </c>
      <c r="E3" s="14">
        <v>14</v>
      </c>
      <c r="F3" s="14">
        <v>14</v>
      </c>
      <c r="G3" s="14">
        <v>14</v>
      </c>
      <c r="H3" s="14">
        <v>18</v>
      </c>
      <c r="I3" s="14">
        <v>15</v>
      </c>
      <c r="J3" s="14">
        <v>15</v>
      </c>
      <c r="K3" s="14"/>
      <c r="L3" s="14">
        <v>20</v>
      </c>
      <c r="M3" s="14">
        <v>18</v>
      </c>
      <c r="N3" s="14">
        <v>18</v>
      </c>
      <c r="O3" s="14"/>
      <c r="P3" s="14"/>
      <c r="Q3" s="13">
        <f aca="true" t="shared" si="0" ref="Q3:Q14">SUM(B3:P3)</f>
        <v>186</v>
      </c>
      <c r="R3" s="15">
        <f aca="true" t="shared" si="1" ref="R3:R14">SUM(C3:P3)</f>
        <v>186</v>
      </c>
      <c r="S3" s="16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</row>
    <row r="4" spans="1:59" s="18" customFormat="1" ht="19.5" customHeight="1">
      <c r="A4" s="11">
        <v>2</v>
      </c>
      <c r="B4" s="12" t="s">
        <v>20</v>
      </c>
      <c r="C4" s="19">
        <v>16</v>
      </c>
      <c r="D4" s="14">
        <v>18</v>
      </c>
      <c r="E4" s="14">
        <v>20</v>
      </c>
      <c r="F4" s="14">
        <v>18</v>
      </c>
      <c r="G4" s="14">
        <v>9</v>
      </c>
      <c r="H4" s="14">
        <v>13</v>
      </c>
      <c r="I4" s="14">
        <v>20</v>
      </c>
      <c r="J4" s="14">
        <v>18</v>
      </c>
      <c r="K4" s="14"/>
      <c r="L4" s="14">
        <v>18</v>
      </c>
      <c r="M4" s="14">
        <v>14</v>
      </c>
      <c r="N4" s="14">
        <v>20</v>
      </c>
      <c r="O4" s="14"/>
      <c r="P4" s="14"/>
      <c r="Q4" s="13">
        <f t="shared" si="0"/>
        <v>184</v>
      </c>
      <c r="R4" s="15">
        <f t="shared" si="1"/>
        <v>184</v>
      </c>
      <c r="S4" s="16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</row>
    <row r="5" spans="1:59" s="18" customFormat="1" ht="19.5" customHeight="1">
      <c r="A5" s="11">
        <v>3</v>
      </c>
      <c r="B5" s="20" t="s">
        <v>21</v>
      </c>
      <c r="C5" s="13">
        <v>18</v>
      </c>
      <c r="D5" s="14">
        <v>14</v>
      </c>
      <c r="E5" s="14">
        <v>12</v>
      </c>
      <c r="F5" s="14">
        <v>9</v>
      </c>
      <c r="G5" s="14">
        <v>16</v>
      </c>
      <c r="H5" s="14">
        <v>15</v>
      </c>
      <c r="I5" s="14">
        <v>14</v>
      </c>
      <c r="J5" s="14">
        <v>12</v>
      </c>
      <c r="K5" s="14"/>
      <c r="L5" s="14">
        <v>16</v>
      </c>
      <c r="M5" s="14">
        <v>13</v>
      </c>
      <c r="N5" s="14">
        <v>16</v>
      </c>
      <c r="O5" s="14"/>
      <c r="P5" s="14"/>
      <c r="Q5" s="13">
        <f t="shared" si="0"/>
        <v>155</v>
      </c>
      <c r="R5" s="15">
        <f t="shared" si="1"/>
        <v>155</v>
      </c>
      <c r="S5" s="16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59" s="18" customFormat="1" ht="19.5" customHeight="1">
      <c r="A6" s="11">
        <v>4</v>
      </c>
      <c r="B6" s="12" t="s">
        <v>22</v>
      </c>
      <c r="C6" s="13">
        <v>14</v>
      </c>
      <c r="D6" s="14">
        <v>11</v>
      </c>
      <c r="E6" s="14">
        <v>18</v>
      </c>
      <c r="F6" s="14">
        <v>11</v>
      </c>
      <c r="G6" s="14">
        <v>11</v>
      </c>
      <c r="H6" s="14">
        <v>10</v>
      </c>
      <c r="I6" s="14">
        <v>16</v>
      </c>
      <c r="J6" s="14">
        <v>11</v>
      </c>
      <c r="K6" s="14"/>
      <c r="L6" s="14">
        <v>14</v>
      </c>
      <c r="M6" s="14">
        <v>16</v>
      </c>
      <c r="N6" s="14">
        <v>14</v>
      </c>
      <c r="O6" s="14"/>
      <c r="P6" s="14"/>
      <c r="Q6" s="13">
        <f t="shared" si="0"/>
        <v>146</v>
      </c>
      <c r="R6" s="15">
        <f t="shared" si="1"/>
        <v>146</v>
      </c>
      <c r="S6" s="16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1:59" s="18" customFormat="1" ht="19.5" customHeight="1">
      <c r="A7" s="11">
        <v>5</v>
      </c>
      <c r="B7" s="12" t="s">
        <v>23</v>
      </c>
      <c r="C7" s="13">
        <v>13</v>
      </c>
      <c r="D7" s="14">
        <v>16</v>
      </c>
      <c r="E7" s="14">
        <v>11</v>
      </c>
      <c r="F7" s="14">
        <v>10</v>
      </c>
      <c r="G7" s="14">
        <v>13</v>
      </c>
      <c r="H7" s="14">
        <v>14</v>
      </c>
      <c r="I7" s="14">
        <v>13</v>
      </c>
      <c r="J7" s="14">
        <v>10</v>
      </c>
      <c r="K7" s="14"/>
      <c r="L7" s="14">
        <v>13</v>
      </c>
      <c r="M7" s="14">
        <v>20</v>
      </c>
      <c r="N7" s="14">
        <v>11</v>
      </c>
      <c r="O7" s="14"/>
      <c r="P7" s="14"/>
      <c r="Q7" s="13">
        <f t="shared" si="0"/>
        <v>144</v>
      </c>
      <c r="R7" s="15">
        <f t="shared" si="1"/>
        <v>144</v>
      </c>
      <c r="S7" s="16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</row>
    <row r="8" spans="1:59" s="18" customFormat="1" ht="19.5" customHeight="1">
      <c r="A8" s="11">
        <v>6</v>
      </c>
      <c r="B8" s="12" t="s">
        <v>24</v>
      </c>
      <c r="C8" s="13">
        <v>10</v>
      </c>
      <c r="D8" s="14">
        <v>13</v>
      </c>
      <c r="E8" s="14">
        <v>13</v>
      </c>
      <c r="F8" s="14">
        <v>8</v>
      </c>
      <c r="G8" s="14">
        <v>20</v>
      </c>
      <c r="H8" s="14">
        <v>7</v>
      </c>
      <c r="I8" s="14">
        <v>12</v>
      </c>
      <c r="J8" s="14">
        <v>13</v>
      </c>
      <c r="K8" s="14"/>
      <c r="L8" s="14">
        <v>15</v>
      </c>
      <c r="M8" s="14">
        <v>15</v>
      </c>
      <c r="N8" s="14">
        <v>15</v>
      </c>
      <c r="O8" s="14"/>
      <c r="P8" s="14"/>
      <c r="Q8" s="13">
        <f t="shared" si="0"/>
        <v>141</v>
      </c>
      <c r="R8" s="15">
        <f t="shared" si="1"/>
        <v>141</v>
      </c>
      <c r="S8" s="16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</row>
    <row r="9" spans="1:59" s="18" customFormat="1" ht="19.5" customHeight="1">
      <c r="A9" s="11">
        <v>7</v>
      </c>
      <c r="B9" s="12" t="s">
        <v>25</v>
      </c>
      <c r="C9" s="13">
        <v>15</v>
      </c>
      <c r="D9" s="14">
        <v>15</v>
      </c>
      <c r="E9" s="14">
        <v>8</v>
      </c>
      <c r="F9" s="14">
        <v>20</v>
      </c>
      <c r="G9" s="14">
        <v>15</v>
      </c>
      <c r="H9" s="14">
        <v>20</v>
      </c>
      <c r="I9" s="14">
        <v>0</v>
      </c>
      <c r="J9" s="14">
        <v>14</v>
      </c>
      <c r="K9" s="14"/>
      <c r="L9" s="14">
        <v>9</v>
      </c>
      <c r="M9" s="14">
        <v>10</v>
      </c>
      <c r="N9" s="14">
        <v>12</v>
      </c>
      <c r="O9" s="14"/>
      <c r="P9" s="14"/>
      <c r="Q9" s="13">
        <f t="shared" si="0"/>
        <v>138</v>
      </c>
      <c r="R9" s="15">
        <f t="shared" si="1"/>
        <v>138</v>
      </c>
      <c r="S9" s="16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</row>
    <row r="10" spans="1:59" s="18" customFormat="1" ht="19.5" customHeight="1">
      <c r="A10" s="11">
        <v>8</v>
      </c>
      <c r="B10" s="12" t="s">
        <v>26</v>
      </c>
      <c r="C10" s="13">
        <v>9</v>
      </c>
      <c r="D10" s="14">
        <v>9</v>
      </c>
      <c r="E10" s="14">
        <v>9</v>
      </c>
      <c r="F10" s="14">
        <v>16</v>
      </c>
      <c r="G10" s="14">
        <v>8</v>
      </c>
      <c r="H10" s="14">
        <v>11</v>
      </c>
      <c r="I10" s="14">
        <v>9</v>
      </c>
      <c r="J10" s="14">
        <v>20</v>
      </c>
      <c r="K10" s="14"/>
      <c r="L10" s="14">
        <v>8</v>
      </c>
      <c r="M10" s="14">
        <v>8</v>
      </c>
      <c r="N10" s="14">
        <v>8</v>
      </c>
      <c r="O10" s="14"/>
      <c r="P10" s="14"/>
      <c r="Q10" s="13">
        <f t="shared" si="0"/>
        <v>115</v>
      </c>
      <c r="R10" s="15">
        <f t="shared" si="1"/>
        <v>115</v>
      </c>
      <c r="S10" s="21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</row>
    <row r="11" spans="1:59" s="18" customFormat="1" ht="19.5" customHeight="1">
      <c r="A11" s="11">
        <v>9</v>
      </c>
      <c r="B11" s="12" t="s">
        <v>27</v>
      </c>
      <c r="C11" s="13">
        <v>0</v>
      </c>
      <c r="D11" s="14">
        <v>0</v>
      </c>
      <c r="E11" s="14">
        <v>10</v>
      </c>
      <c r="F11" s="14">
        <v>15</v>
      </c>
      <c r="G11" s="14">
        <v>10</v>
      </c>
      <c r="H11" s="14">
        <v>9</v>
      </c>
      <c r="I11" s="14">
        <v>18</v>
      </c>
      <c r="J11" s="14">
        <v>16</v>
      </c>
      <c r="K11" s="14"/>
      <c r="L11" s="14">
        <v>12</v>
      </c>
      <c r="M11" s="14">
        <v>12</v>
      </c>
      <c r="N11" s="14">
        <v>13</v>
      </c>
      <c r="O11" s="14"/>
      <c r="P11" s="14"/>
      <c r="Q11" s="13">
        <f t="shared" si="0"/>
        <v>115</v>
      </c>
      <c r="R11" s="15">
        <f t="shared" si="1"/>
        <v>115</v>
      </c>
      <c r="S11" s="21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</row>
    <row r="12" spans="1:59" s="18" customFormat="1" ht="19.5" customHeight="1">
      <c r="A12" s="11">
        <v>10</v>
      </c>
      <c r="B12" s="12" t="s">
        <v>28</v>
      </c>
      <c r="C12" s="13">
        <v>11</v>
      </c>
      <c r="D12" s="14">
        <v>10</v>
      </c>
      <c r="E12" s="14">
        <v>7</v>
      </c>
      <c r="F12" s="14">
        <v>12</v>
      </c>
      <c r="G12" s="14">
        <v>12</v>
      </c>
      <c r="H12" s="14">
        <v>16</v>
      </c>
      <c r="I12" s="14">
        <v>11</v>
      </c>
      <c r="J12" s="14">
        <v>9</v>
      </c>
      <c r="K12" s="14"/>
      <c r="L12" s="14">
        <v>10</v>
      </c>
      <c r="M12" s="14">
        <v>11</v>
      </c>
      <c r="N12" s="14">
        <v>0</v>
      </c>
      <c r="O12" s="14"/>
      <c r="P12" s="14"/>
      <c r="Q12" s="13">
        <f t="shared" si="0"/>
        <v>109</v>
      </c>
      <c r="R12" s="15">
        <f t="shared" si="1"/>
        <v>109</v>
      </c>
      <c r="S12" s="21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</row>
    <row r="13" spans="1:59" s="18" customFormat="1" ht="19.5" customHeight="1">
      <c r="A13" s="11">
        <v>11</v>
      </c>
      <c r="B13" s="12" t="s">
        <v>29</v>
      </c>
      <c r="C13" s="13">
        <v>0</v>
      </c>
      <c r="D13" s="14">
        <v>0</v>
      </c>
      <c r="E13" s="14">
        <v>15</v>
      </c>
      <c r="F13" s="14">
        <v>13</v>
      </c>
      <c r="G13" s="14">
        <v>18</v>
      </c>
      <c r="H13" s="14">
        <v>12</v>
      </c>
      <c r="I13" s="14">
        <v>10</v>
      </c>
      <c r="J13" s="14">
        <v>8</v>
      </c>
      <c r="K13" s="14"/>
      <c r="L13" s="14">
        <v>11</v>
      </c>
      <c r="M13" s="14">
        <v>7</v>
      </c>
      <c r="N13" s="14">
        <v>9</v>
      </c>
      <c r="O13" s="14"/>
      <c r="P13" s="14"/>
      <c r="Q13" s="13">
        <f t="shared" si="0"/>
        <v>103</v>
      </c>
      <c r="R13" s="15">
        <f t="shared" si="1"/>
        <v>103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</row>
    <row r="14" spans="1:18" ht="19.5" customHeight="1">
      <c r="A14" s="11">
        <v>12</v>
      </c>
      <c r="B14" s="12" t="s">
        <v>30</v>
      </c>
      <c r="C14" s="13">
        <v>12</v>
      </c>
      <c r="D14" s="14">
        <v>12</v>
      </c>
      <c r="E14" s="14">
        <v>16</v>
      </c>
      <c r="F14" s="14">
        <v>7</v>
      </c>
      <c r="G14" s="14">
        <v>7</v>
      </c>
      <c r="H14" s="14">
        <v>8</v>
      </c>
      <c r="I14" s="14">
        <v>8</v>
      </c>
      <c r="J14" s="14">
        <v>7</v>
      </c>
      <c r="K14" s="14"/>
      <c r="L14" s="14">
        <v>7</v>
      </c>
      <c r="M14" s="14">
        <v>9</v>
      </c>
      <c r="N14" s="14">
        <v>10</v>
      </c>
      <c r="O14" s="14"/>
      <c r="P14" s="14"/>
      <c r="Q14" s="13">
        <f t="shared" si="0"/>
        <v>103</v>
      </c>
      <c r="R14" s="15">
        <f t="shared" si="1"/>
        <v>103</v>
      </c>
    </row>
  </sheetData>
  <sheetProtection selectLockedCells="1" selectUnlockedCells="1"/>
  <printOptions/>
  <pageMargins left="0" right="0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37">
      <selection activeCell="H44" sqref="H44"/>
    </sheetView>
  </sheetViews>
  <sheetFormatPr defaultColWidth="9.140625" defaultRowHeight="19.5" customHeight="1"/>
  <cols>
    <col min="1" max="1" width="5.7109375" style="89" customWidth="1"/>
    <col min="2" max="2" width="29.00390625" style="138" customWidth="1"/>
    <col min="3" max="3" width="32.00390625" style="178" customWidth="1"/>
    <col min="4" max="4" width="10.28125" style="139" customWidth="1"/>
    <col min="5" max="5" width="8.00390625" style="89" customWidth="1"/>
    <col min="6" max="6" width="10.00390625" style="89" customWidth="1"/>
    <col min="7" max="7" width="9.140625" style="89" customWidth="1"/>
    <col min="8" max="9" width="8.00390625" style="89" customWidth="1"/>
    <col min="10" max="10" width="20.57421875" style="177" customWidth="1"/>
    <col min="11" max="11" width="31.421875" style="212" customWidth="1"/>
    <col min="12" max="12" width="9.28125" style="155" customWidth="1"/>
    <col min="13" max="13" width="8.28125" style="139" customWidth="1"/>
    <col min="14" max="14" width="9.7109375" style="89" customWidth="1"/>
    <col min="15" max="15" width="9.140625" style="89" customWidth="1"/>
    <col min="16" max="16" width="6.7109375" style="89" customWidth="1"/>
    <col min="17" max="16384" width="9.140625" style="138" customWidth="1"/>
  </cols>
  <sheetData>
    <row r="1" spans="1:9" ht="18" customHeight="1">
      <c r="A1" s="94"/>
      <c r="B1" s="160" t="s">
        <v>203</v>
      </c>
      <c r="C1" s="213"/>
      <c r="D1" s="144"/>
      <c r="E1" s="94"/>
      <c r="F1" s="94"/>
      <c r="G1" s="94"/>
      <c r="H1" s="94"/>
      <c r="I1" s="94"/>
    </row>
    <row r="2" spans="1:9" ht="18" customHeight="1">
      <c r="A2" s="184"/>
      <c r="B2" s="164" t="s">
        <v>312</v>
      </c>
      <c r="C2" s="214"/>
      <c r="D2" s="183"/>
      <c r="E2" s="184"/>
      <c r="F2" s="184"/>
      <c r="G2" s="184"/>
      <c r="H2" s="184"/>
      <c r="I2" s="184"/>
    </row>
    <row r="3" spans="1:9" ht="18" customHeight="1">
      <c r="A3" s="184"/>
      <c r="B3" s="185"/>
      <c r="C3" s="214"/>
      <c r="D3" s="183"/>
      <c r="E3" s="184"/>
      <c r="F3" s="184"/>
      <c r="G3" s="184"/>
      <c r="H3" s="184"/>
      <c r="I3" s="184"/>
    </row>
    <row r="4" spans="1:16" ht="18" customHeight="1">
      <c r="A4" s="154" t="s">
        <v>225</v>
      </c>
      <c r="B4" s="186" t="s">
        <v>222</v>
      </c>
      <c r="C4" s="186" t="s">
        <v>262</v>
      </c>
      <c r="D4" s="5" t="s">
        <v>313</v>
      </c>
      <c r="E4" s="5" t="s">
        <v>314</v>
      </c>
      <c r="F4" s="5" t="s">
        <v>315</v>
      </c>
      <c r="G4" s="5" t="s">
        <v>316</v>
      </c>
      <c r="H4" s="187" t="s">
        <v>216</v>
      </c>
      <c r="I4" s="187" t="s">
        <v>216</v>
      </c>
      <c r="J4" s="186" t="s">
        <v>222</v>
      </c>
      <c r="K4" s="186" t="s">
        <v>262</v>
      </c>
      <c r="L4" s="5" t="s">
        <v>313</v>
      </c>
      <c r="M4" s="5" t="s">
        <v>314</v>
      </c>
      <c r="N4" s="5" t="s">
        <v>315</v>
      </c>
      <c r="O4" s="5" t="s">
        <v>316</v>
      </c>
      <c r="P4" s="154" t="s">
        <v>225</v>
      </c>
    </row>
    <row r="5" spans="1:16" ht="18" customHeight="1">
      <c r="A5" s="215">
        <v>1</v>
      </c>
      <c r="B5" s="56" t="s">
        <v>59</v>
      </c>
      <c r="C5" s="58" t="s">
        <v>317</v>
      </c>
      <c r="D5" s="215">
        <v>100</v>
      </c>
      <c r="E5" s="216"/>
      <c r="F5" s="216"/>
      <c r="G5" s="215"/>
      <c r="H5" s="115">
        <v>50</v>
      </c>
      <c r="I5" s="115">
        <v>50</v>
      </c>
      <c r="J5" s="60" t="s">
        <v>129</v>
      </c>
      <c r="K5" s="58" t="s">
        <v>20</v>
      </c>
      <c r="L5" s="215"/>
      <c r="M5" s="216"/>
      <c r="N5" s="216"/>
      <c r="O5" s="215"/>
      <c r="P5" s="217">
        <v>1</v>
      </c>
    </row>
    <row r="6" spans="1:16" ht="18" customHeight="1">
      <c r="A6" s="215">
        <v>2</v>
      </c>
      <c r="B6" s="56" t="s">
        <v>65</v>
      </c>
      <c r="C6" s="58" t="s">
        <v>317</v>
      </c>
      <c r="D6" s="215">
        <v>99</v>
      </c>
      <c r="E6" s="216"/>
      <c r="F6" s="216"/>
      <c r="G6" s="215"/>
      <c r="H6" s="115">
        <v>47</v>
      </c>
      <c r="I6" s="115">
        <v>47</v>
      </c>
      <c r="J6" s="60" t="s">
        <v>132</v>
      </c>
      <c r="K6" s="58" t="s">
        <v>317</v>
      </c>
      <c r="L6" s="215"/>
      <c r="M6" s="216"/>
      <c r="N6" s="216"/>
      <c r="O6" s="215"/>
      <c r="P6" s="217">
        <v>2</v>
      </c>
    </row>
    <row r="7" spans="1:16" ht="18" customHeight="1">
      <c r="A7" s="215">
        <v>3</v>
      </c>
      <c r="B7" s="56" t="s">
        <v>96</v>
      </c>
      <c r="C7" s="58" t="s">
        <v>19</v>
      </c>
      <c r="D7" s="215">
        <v>98</v>
      </c>
      <c r="E7" s="216"/>
      <c r="F7" s="216"/>
      <c r="G7" s="215"/>
      <c r="H7" s="115">
        <v>45</v>
      </c>
      <c r="I7" s="115">
        <v>45</v>
      </c>
      <c r="J7" s="60" t="s">
        <v>127</v>
      </c>
      <c r="K7" s="58" t="s">
        <v>20</v>
      </c>
      <c r="L7" s="215"/>
      <c r="M7" s="216"/>
      <c r="N7" s="216"/>
      <c r="O7" s="215"/>
      <c r="P7" s="217">
        <v>3</v>
      </c>
    </row>
    <row r="8" spans="1:16" ht="18" customHeight="1">
      <c r="A8" s="215">
        <v>4</v>
      </c>
      <c r="B8" s="56" t="s">
        <v>97</v>
      </c>
      <c r="C8" s="58" t="s">
        <v>37</v>
      </c>
      <c r="D8" s="218">
        <v>97</v>
      </c>
      <c r="E8" s="216"/>
      <c r="F8" s="216"/>
      <c r="G8" s="43"/>
      <c r="H8" s="115">
        <v>44</v>
      </c>
      <c r="I8" s="115">
        <v>44</v>
      </c>
      <c r="J8" s="60" t="s">
        <v>145</v>
      </c>
      <c r="K8" s="58" t="s">
        <v>27</v>
      </c>
      <c r="L8" s="219"/>
      <c r="M8" s="216"/>
      <c r="N8" s="216"/>
      <c r="O8" s="43"/>
      <c r="P8" s="217">
        <v>4</v>
      </c>
    </row>
    <row r="9" spans="1:16" ht="18" customHeight="1">
      <c r="A9" s="215">
        <v>5</v>
      </c>
      <c r="B9" s="59" t="s">
        <v>99</v>
      </c>
      <c r="C9" s="58" t="s">
        <v>317</v>
      </c>
      <c r="D9" s="215">
        <v>96</v>
      </c>
      <c r="E9" s="216"/>
      <c r="F9" s="216"/>
      <c r="G9" s="215"/>
      <c r="H9" s="115">
        <v>43</v>
      </c>
      <c r="I9" s="115">
        <v>43</v>
      </c>
      <c r="J9" s="60" t="s">
        <v>173</v>
      </c>
      <c r="K9" s="58" t="s">
        <v>27</v>
      </c>
      <c r="L9" s="219"/>
      <c r="M9" s="216"/>
      <c r="N9" s="216"/>
      <c r="O9" s="215"/>
      <c r="P9" s="217">
        <v>5</v>
      </c>
    </row>
    <row r="10" spans="1:16" ht="18" customHeight="1">
      <c r="A10" s="215">
        <v>6</v>
      </c>
      <c r="B10" s="60" t="s">
        <v>102</v>
      </c>
      <c r="C10" s="58" t="s">
        <v>19</v>
      </c>
      <c r="D10" s="218">
        <v>95</v>
      </c>
      <c r="E10" s="216"/>
      <c r="F10" s="216"/>
      <c r="G10" s="43"/>
      <c r="H10" s="115">
        <v>42</v>
      </c>
      <c r="I10" s="115">
        <v>42</v>
      </c>
      <c r="J10" s="60" t="s">
        <v>176</v>
      </c>
      <c r="K10" s="58" t="s">
        <v>27</v>
      </c>
      <c r="L10" s="219"/>
      <c r="M10" s="216"/>
      <c r="N10" s="216"/>
      <c r="O10" s="43"/>
      <c r="P10" s="217">
        <v>6</v>
      </c>
    </row>
    <row r="11" spans="1:16" ht="18" customHeight="1">
      <c r="A11" s="215">
        <v>7</v>
      </c>
      <c r="B11" s="56" t="s">
        <v>103</v>
      </c>
      <c r="C11" s="58" t="s">
        <v>37</v>
      </c>
      <c r="D11" s="215">
        <v>94</v>
      </c>
      <c r="E11" s="216"/>
      <c r="F11" s="216"/>
      <c r="G11" s="43"/>
      <c r="H11" s="115">
        <v>41</v>
      </c>
      <c r="I11" s="115">
        <v>41</v>
      </c>
      <c r="J11" s="60" t="s">
        <v>141</v>
      </c>
      <c r="K11" s="58" t="s">
        <v>22</v>
      </c>
      <c r="L11" s="219"/>
      <c r="M11" s="216"/>
      <c r="N11" s="216"/>
      <c r="O11" s="215"/>
      <c r="P11" s="217">
        <v>7</v>
      </c>
    </row>
    <row r="12" spans="1:16" ht="18" customHeight="1">
      <c r="A12" s="215">
        <v>8</v>
      </c>
      <c r="B12" s="59" t="s">
        <v>47</v>
      </c>
      <c r="C12" s="58" t="s">
        <v>19</v>
      </c>
      <c r="D12" s="218">
        <v>93</v>
      </c>
      <c r="E12" s="216"/>
      <c r="F12" s="216"/>
      <c r="G12" s="215"/>
      <c r="H12" s="115">
        <v>40</v>
      </c>
      <c r="I12" s="115">
        <v>40</v>
      </c>
      <c r="J12" s="59" t="s">
        <v>318</v>
      </c>
      <c r="K12" s="58" t="s">
        <v>309</v>
      </c>
      <c r="L12" s="219"/>
      <c r="M12" s="216"/>
      <c r="N12" s="216"/>
      <c r="O12" s="215"/>
      <c r="P12" s="217">
        <v>8</v>
      </c>
    </row>
    <row r="13" spans="1:16" ht="18" customHeight="1">
      <c r="A13" s="215">
        <v>9</v>
      </c>
      <c r="B13" s="59" t="s">
        <v>106</v>
      </c>
      <c r="C13" s="58" t="s">
        <v>317</v>
      </c>
      <c r="D13" s="215">
        <v>92</v>
      </c>
      <c r="E13" s="216"/>
      <c r="F13" s="216"/>
      <c r="G13" s="215"/>
      <c r="H13" s="115">
        <v>39</v>
      </c>
      <c r="I13" s="115">
        <v>39</v>
      </c>
      <c r="J13" s="60" t="s">
        <v>181</v>
      </c>
      <c r="K13" s="57" t="s">
        <v>24</v>
      </c>
      <c r="L13" s="219"/>
      <c r="M13" s="216"/>
      <c r="N13" s="216"/>
      <c r="O13" s="215"/>
      <c r="P13" s="217">
        <v>9</v>
      </c>
    </row>
    <row r="14" spans="1:16" ht="18" customHeight="1">
      <c r="A14" s="215">
        <v>10</v>
      </c>
      <c r="B14" s="56" t="s">
        <v>51</v>
      </c>
      <c r="C14" s="58" t="s">
        <v>20</v>
      </c>
      <c r="D14" s="218">
        <v>91</v>
      </c>
      <c r="E14" s="216"/>
      <c r="F14" s="216"/>
      <c r="G14" s="215"/>
      <c r="H14" s="115">
        <v>38</v>
      </c>
      <c r="I14" s="115">
        <v>38</v>
      </c>
      <c r="J14" s="60" t="s">
        <v>128</v>
      </c>
      <c r="K14" s="58" t="s">
        <v>21</v>
      </c>
      <c r="L14" s="219"/>
      <c r="M14" s="216"/>
      <c r="N14" s="216"/>
      <c r="O14" s="43"/>
      <c r="P14" s="217">
        <v>10</v>
      </c>
    </row>
    <row r="15" spans="1:16" ht="18" customHeight="1">
      <c r="A15" s="215">
        <v>11</v>
      </c>
      <c r="B15" s="56" t="s">
        <v>50</v>
      </c>
      <c r="C15" s="58" t="s">
        <v>20</v>
      </c>
      <c r="D15" s="215">
        <v>90</v>
      </c>
      <c r="E15" s="216"/>
      <c r="F15" s="216"/>
      <c r="G15" s="215"/>
      <c r="H15" s="115">
        <v>37</v>
      </c>
      <c r="I15" s="115">
        <v>37</v>
      </c>
      <c r="J15" s="60" t="s">
        <v>150</v>
      </c>
      <c r="K15" s="57" t="s">
        <v>24</v>
      </c>
      <c r="L15" s="219"/>
      <c r="M15" s="216"/>
      <c r="N15" s="216"/>
      <c r="O15" s="215"/>
      <c r="P15" s="220">
        <v>11</v>
      </c>
    </row>
    <row r="16" spans="1:16" ht="18" customHeight="1">
      <c r="A16" s="215">
        <v>12</v>
      </c>
      <c r="B16" s="56" t="s">
        <v>39</v>
      </c>
      <c r="C16" s="58" t="s">
        <v>19</v>
      </c>
      <c r="D16" s="218">
        <v>89</v>
      </c>
      <c r="E16" s="216"/>
      <c r="F16" s="216"/>
      <c r="G16" s="215"/>
      <c r="H16" s="115">
        <v>36</v>
      </c>
      <c r="I16" s="115">
        <v>37</v>
      </c>
      <c r="J16" s="60" t="s">
        <v>138</v>
      </c>
      <c r="K16" s="58" t="s">
        <v>319</v>
      </c>
      <c r="L16" s="219"/>
      <c r="M16" s="216"/>
      <c r="N16" s="216"/>
      <c r="O16" s="43"/>
      <c r="P16" s="220">
        <v>11</v>
      </c>
    </row>
    <row r="17" spans="1:16" ht="18" customHeight="1">
      <c r="A17" s="215">
        <v>13</v>
      </c>
      <c r="B17" s="59" t="s">
        <v>36</v>
      </c>
      <c r="C17" s="58" t="s">
        <v>37</v>
      </c>
      <c r="D17" s="215">
        <v>88</v>
      </c>
      <c r="E17" s="216"/>
      <c r="F17" s="216"/>
      <c r="G17" s="43"/>
      <c r="H17" s="115">
        <v>35</v>
      </c>
      <c r="I17" s="115">
        <v>35</v>
      </c>
      <c r="J17" s="60" t="s">
        <v>140</v>
      </c>
      <c r="K17" s="58" t="s">
        <v>27</v>
      </c>
      <c r="L17" s="219"/>
      <c r="M17" s="216"/>
      <c r="N17" s="216"/>
      <c r="O17" s="43"/>
      <c r="P17" s="217">
        <v>13</v>
      </c>
    </row>
    <row r="18" spans="1:16" ht="18" customHeight="1">
      <c r="A18" s="215">
        <v>14</v>
      </c>
      <c r="B18" s="56" t="s">
        <v>73</v>
      </c>
      <c r="C18" s="58" t="s">
        <v>37</v>
      </c>
      <c r="D18" s="218">
        <v>87</v>
      </c>
      <c r="E18" s="216"/>
      <c r="F18" s="216"/>
      <c r="G18" s="215"/>
      <c r="H18" s="115">
        <v>34</v>
      </c>
      <c r="I18" s="115">
        <v>34</v>
      </c>
      <c r="J18" s="60" t="s">
        <v>137</v>
      </c>
      <c r="K18" s="58" t="s">
        <v>27</v>
      </c>
      <c r="L18" s="219"/>
      <c r="M18" s="216"/>
      <c r="N18" s="216"/>
      <c r="O18" s="43"/>
      <c r="P18" s="217">
        <v>14</v>
      </c>
    </row>
    <row r="19" spans="1:16" ht="18" customHeight="1">
      <c r="A19" s="215">
        <v>15</v>
      </c>
      <c r="B19" s="56" t="s">
        <v>40</v>
      </c>
      <c r="C19" s="58" t="s">
        <v>20</v>
      </c>
      <c r="D19" s="215">
        <v>86</v>
      </c>
      <c r="E19" s="216"/>
      <c r="F19" s="216"/>
      <c r="G19" s="215"/>
      <c r="H19" s="115">
        <v>33</v>
      </c>
      <c r="I19" s="115">
        <v>33</v>
      </c>
      <c r="J19" s="60" t="s">
        <v>152</v>
      </c>
      <c r="K19" s="58" t="s">
        <v>21</v>
      </c>
      <c r="L19" s="219"/>
      <c r="M19" s="216"/>
      <c r="N19" s="216"/>
      <c r="O19" s="215"/>
      <c r="P19" s="215">
        <v>15</v>
      </c>
    </row>
    <row r="20" spans="1:16" ht="18" customHeight="1">
      <c r="A20" s="215">
        <v>15</v>
      </c>
      <c r="B20" s="56" t="s">
        <v>271</v>
      </c>
      <c r="C20" s="58" t="s">
        <v>28</v>
      </c>
      <c r="D20" s="218">
        <v>85</v>
      </c>
      <c r="E20" s="221"/>
      <c r="F20" s="216"/>
      <c r="G20" s="43"/>
      <c r="H20" s="115">
        <v>32</v>
      </c>
      <c r="I20" s="115">
        <v>32</v>
      </c>
      <c r="J20" s="60" t="s">
        <v>143</v>
      </c>
      <c r="K20" s="58" t="s">
        <v>21</v>
      </c>
      <c r="L20" s="219"/>
      <c r="M20" s="216"/>
      <c r="N20" s="216"/>
      <c r="O20" s="43"/>
      <c r="P20" s="215">
        <v>16</v>
      </c>
    </row>
    <row r="21" spans="1:16" ht="18" customHeight="1">
      <c r="A21" s="215">
        <v>17</v>
      </c>
      <c r="B21" s="56" t="s">
        <v>38</v>
      </c>
      <c r="C21" s="58" t="s">
        <v>19</v>
      </c>
      <c r="D21" s="219">
        <f aca="true" t="shared" si="0" ref="D21:D39">F21/G21</f>
        <v>8.25</v>
      </c>
      <c r="E21" s="216">
        <v>2</v>
      </c>
      <c r="F21" s="216">
        <v>33</v>
      </c>
      <c r="G21" s="43">
        <v>4</v>
      </c>
      <c r="H21" s="115">
        <v>31</v>
      </c>
      <c r="I21" s="115">
        <v>31</v>
      </c>
      <c r="J21" s="60" t="s">
        <v>133</v>
      </c>
      <c r="K21" s="58" t="s">
        <v>21</v>
      </c>
      <c r="L21" s="219">
        <f aca="true" t="shared" si="1" ref="L21:L27">N21/O21</f>
        <v>13.5</v>
      </c>
      <c r="M21" s="216">
        <v>0</v>
      </c>
      <c r="N21" s="216">
        <v>27</v>
      </c>
      <c r="O21" s="215">
        <v>2</v>
      </c>
      <c r="P21" s="215">
        <v>17</v>
      </c>
    </row>
    <row r="22" spans="1:16" ht="18" customHeight="1">
      <c r="A22" s="215">
        <v>18</v>
      </c>
      <c r="B22" s="56" t="s">
        <v>43</v>
      </c>
      <c r="C22" s="57" t="s">
        <v>24</v>
      </c>
      <c r="D22" s="219">
        <f t="shared" si="0"/>
        <v>7.25</v>
      </c>
      <c r="E22" s="216">
        <v>2</v>
      </c>
      <c r="F22" s="216">
        <v>29</v>
      </c>
      <c r="G22" s="43">
        <v>4</v>
      </c>
      <c r="H22" s="115">
        <v>30</v>
      </c>
      <c r="I22" s="115">
        <v>30</v>
      </c>
      <c r="J22" s="60" t="s">
        <v>130</v>
      </c>
      <c r="K22" s="58" t="s">
        <v>22</v>
      </c>
      <c r="L22" s="219">
        <f t="shared" si="1"/>
        <v>13</v>
      </c>
      <c r="M22" s="216">
        <v>0</v>
      </c>
      <c r="N22" s="216">
        <v>26</v>
      </c>
      <c r="O22" s="43">
        <v>2</v>
      </c>
      <c r="P22" s="215">
        <v>18</v>
      </c>
    </row>
    <row r="23" spans="1:16" ht="18" customHeight="1">
      <c r="A23" s="215">
        <v>19</v>
      </c>
      <c r="B23" s="56" t="s">
        <v>91</v>
      </c>
      <c r="C23" s="58" t="s">
        <v>28</v>
      </c>
      <c r="D23" s="219">
        <f t="shared" si="0"/>
        <v>7</v>
      </c>
      <c r="E23" s="216">
        <v>2</v>
      </c>
      <c r="F23" s="216">
        <v>28</v>
      </c>
      <c r="G23" s="43">
        <v>4</v>
      </c>
      <c r="H23" s="115">
        <v>29</v>
      </c>
      <c r="I23" s="115">
        <v>29</v>
      </c>
      <c r="J23" s="59" t="s">
        <v>135</v>
      </c>
      <c r="K23" s="58" t="s">
        <v>21</v>
      </c>
      <c r="L23" s="219">
        <f t="shared" si="1"/>
        <v>12</v>
      </c>
      <c r="M23" s="216">
        <v>0</v>
      </c>
      <c r="N23" s="216">
        <v>24</v>
      </c>
      <c r="O23" s="43">
        <v>2</v>
      </c>
      <c r="P23" s="215">
        <v>19</v>
      </c>
    </row>
    <row r="24" spans="1:16" ht="18" customHeight="1">
      <c r="A24" s="215">
        <v>20</v>
      </c>
      <c r="B24" s="56" t="s">
        <v>54</v>
      </c>
      <c r="C24" s="57" t="s">
        <v>24</v>
      </c>
      <c r="D24" s="219">
        <f t="shared" si="0"/>
        <v>7.333333333333333</v>
      </c>
      <c r="E24" s="216">
        <v>1</v>
      </c>
      <c r="F24" s="216">
        <v>22</v>
      </c>
      <c r="G24" s="43">
        <v>3</v>
      </c>
      <c r="H24" s="115">
        <v>28</v>
      </c>
      <c r="I24" s="115">
        <v>28</v>
      </c>
      <c r="J24" s="60" t="s">
        <v>320</v>
      </c>
      <c r="K24" s="58" t="s">
        <v>21</v>
      </c>
      <c r="L24" s="219">
        <f t="shared" si="1"/>
        <v>6</v>
      </c>
      <c r="M24" s="216">
        <v>0</v>
      </c>
      <c r="N24" s="216">
        <v>12</v>
      </c>
      <c r="O24" s="43">
        <v>2</v>
      </c>
      <c r="P24" s="215">
        <v>20</v>
      </c>
    </row>
    <row r="25" spans="1:16" ht="18" customHeight="1">
      <c r="A25" s="215">
        <v>21</v>
      </c>
      <c r="B25" s="56" t="s">
        <v>236</v>
      </c>
      <c r="C25" s="58" t="s">
        <v>20</v>
      </c>
      <c r="D25" s="219">
        <f t="shared" si="0"/>
        <v>6.75</v>
      </c>
      <c r="E25" s="216">
        <v>1</v>
      </c>
      <c r="F25" s="216">
        <v>27</v>
      </c>
      <c r="G25" s="215">
        <v>4</v>
      </c>
      <c r="H25" s="115">
        <v>27</v>
      </c>
      <c r="I25" s="222">
        <v>28</v>
      </c>
      <c r="J25" s="60" t="s">
        <v>134</v>
      </c>
      <c r="K25" s="58" t="s">
        <v>28</v>
      </c>
      <c r="L25" s="219">
        <f t="shared" si="1"/>
        <v>6</v>
      </c>
      <c r="M25" s="216">
        <v>0</v>
      </c>
      <c r="N25" s="216">
        <v>12</v>
      </c>
      <c r="O25" s="218">
        <v>2</v>
      </c>
      <c r="P25" s="215">
        <v>20</v>
      </c>
    </row>
    <row r="26" spans="1:16" ht="18" customHeight="1">
      <c r="A26" s="215">
        <v>22</v>
      </c>
      <c r="B26" s="56" t="s">
        <v>42</v>
      </c>
      <c r="C26" s="58" t="s">
        <v>22</v>
      </c>
      <c r="D26" s="219">
        <f t="shared" si="0"/>
        <v>6.666666666666667</v>
      </c>
      <c r="E26" s="216">
        <v>1</v>
      </c>
      <c r="F26" s="216">
        <v>20</v>
      </c>
      <c r="G26" s="43">
        <v>3</v>
      </c>
      <c r="H26" s="115">
        <v>26</v>
      </c>
      <c r="I26" s="222">
        <v>28</v>
      </c>
      <c r="J26" s="60" t="s">
        <v>151</v>
      </c>
      <c r="K26" s="58" t="s">
        <v>319</v>
      </c>
      <c r="L26" s="219">
        <f t="shared" si="1"/>
        <v>6</v>
      </c>
      <c r="M26" s="215">
        <v>0</v>
      </c>
      <c r="N26" s="216">
        <v>12</v>
      </c>
      <c r="O26" s="218">
        <v>2</v>
      </c>
      <c r="P26" s="215">
        <v>20</v>
      </c>
    </row>
    <row r="27" spans="1:16" ht="18" customHeight="1">
      <c r="A27" s="215">
        <v>23</v>
      </c>
      <c r="B27" s="56" t="s">
        <v>53</v>
      </c>
      <c r="C27" s="58" t="s">
        <v>319</v>
      </c>
      <c r="D27" s="219">
        <f t="shared" si="0"/>
        <v>6</v>
      </c>
      <c r="E27" s="216">
        <v>1</v>
      </c>
      <c r="F27" s="216">
        <v>18</v>
      </c>
      <c r="G27" s="43">
        <v>3</v>
      </c>
      <c r="H27" s="115">
        <v>25</v>
      </c>
      <c r="I27" s="222">
        <v>25</v>
      </c>
      <c r="J27" s="60" t="s">
        <v>198</v>
      </c>
      <c r="K27" s="58" t="s">
        <v>28</v>
      </c>
      <c r="L27" s="219">
        <f t="shared" si="1"/>
        <v>3</v>
      </c>
      <c r="M27" s="216">
        <v>0</v>
      </c>
      <c r="N27" s="216">
        <v>6</v>
      </c>
      <c r="O27" s="215">
        <v>2</v>
      </c>
      <c r="P27" s="215">
        <v>23</v>
      </c>
    </row>
    <row r="28" spans="1:17" ht="18" customHeight="1">
      <c r="A28" s="215">
        <v>23</v>
      </c>
      <c r="B28" s="56" t="s">
        <v>116</v>
      </c>
      <c r="C28" s="58" t="s">
        <v>319</v>
      </c>
      <c r="D28" s="219">
        <f t="shared" si="0"/>
        <v>6</v>
      </c>
      <c r="E28" s="216">
        <v>1</v>
      </c>
      <c r="F28" s="216">
        <v>24</v>
      </c>
      <c r="G28" s="43">
        <v>4</v>
      </c>
      <c r="H28" s="115">
        <v>25</v>
      </c>
      <c r="I28" s="223"/>
      <c r="J28" s="224"/>
      <c r="K28" s="180"/>
      <c r="L28" s="184"/>
      <c r="M28" s="225"/>
      <c r="N28" s="184"/>
      <c r="O28" s="184"/>
      <c r="P28" s="184"/>
      <c r="Q28" s="180"/>
    </row>
    <row r="29" spans="1:17" ht="18" customHeight="1">
      <c r="A29" s="215">
        <v>25</v>
      </c>
      <c r="B29" s="56" t="s">
        <v>270</v>
      </c>
      <c r="C29" s="58" t="s">
        <v>319</v>
      </c>
      <c r="D29" s="219">
        <f t="shared" si="0"/>
        <v>5.666666666666667</v>
      </c>
      <c r="E29" s="216">
        <v>1</v>
      </c>
      <c r="F29" s="216">
        <v>17</v>
      </c>
      <c r="G29" s="215">
        <v>3</v>
      </c>
      <c r="H29" s="115">
        <v>23</v>
      </c>
      <c r="I29" s="223"/>
      <c r="J29" s="224"/>
      <c r="K29" s="180"/>
      <c r="L29" s="184"/>
      <c r="M29" s="225"/>
      <c r="N29" s="184"/>
      <c r="O29" s="184"/>
      <c r="P29" s="184"/>
      <c r="Q29" s="180"/>
    </row>
    <row r="30" spans="1:17" ht="18" customHeight="1">
      <c r="A30" s="215">
        <v>25</v>
      </c>
      <c r="B30" s="56" t="s">
        <v>45</v>
      </c>
      <c r="C30" s="58" t="s">
        <v>309</v>
      </c>
      <c r="D30" s="219">
        <f t="shared" si="0"/>
        <v>5.666666666666667</v>
      </c>
      <c r="E30" s="216">
        <v>1</v>
      </c>
      <c r="F30" s="216">
        <v>17</v>
      </c>
      <c r="G30" s="215">
        <v>3</v>
      </c>
      <c r="H30" s="115">
        <v>23</v>
      </c>
      <c r="I30" s="223"/>
      <c r="J30" s="224"/>
      <c r="K30" s="180"/>
      <c r="L30" s="184"/>
      <c r="M30" s="225"/>
      <c r="N30" s="184"/>
      <c r="O30" s="184"/>
      <c r="P30" s="184"/>
      <c r="Q30" s="180"/>
    </row>
    <row r="31" spans="1:17" ht="18" customHeight="1">
      <c r="A31" s="215">
        <v>27</v>
      </c>
      <c r="B31" s="56" t="s">
        <v>55</v>
      </c>
      <c r="C31" s="58" t="s">
        <v>319</v>
      </c>
      <c r="D31" s="219">
        <f t="shared" si="0"/>
        <v>4.25</v>
      </c>
      <c r="E31" s="216">
        <v>1</v>
      </c>
      <c r="F31" s="216">
        <v>17</v>
      </c>
      <c r="G31" s="215">
        <v>4</v>
      </c>
      <c r="H31" s="115">
        <v>21</v>
      </c>
      <c r="I31" s="184"/>
      <c r="J31" s="196"/>
      <c r="K31" s="226"/>
      <c r="L31" s="184"/>
      <c r="M31" s="184"/>
      <c r="N31" s="184"/>
      <c r="O31" s="184"/>
      <c r="P31" s="184"/>
      <c r="Q31" s="180"/>
    </row>
    <row r="32" spans="1:17" ht="18" customHeight="1">
      <c r="A32" s="215">
        <v>27</v>
      </c>
      <c r="B32" s="56" t="s">
        <v>123</v>
      </c>
      <c r="C32" s="58" t="s">
        <v>28</v>
      </c>
      <c r="D32" s="219">
        <f t="shared" si="0"/>
        <v>4.25</v>
      </c>
      <c r="E32" s="216">
        <v>1</v>
      </c>
      <c r="F32" s="216">
        <v>17</v>
      </c>
      <c r="G32" s="43">
        <v>4</v>
      </c>
      <c r="H32" s="115">
        <v>21</v>
      </c>
      <c r="I32" s="184"/>
      <c r="J32" s="196"/>
      <c r="K32" s="226"/>
      <c r="L32" s="184"/>
      <c r="M32" s="184"/>
      <c r="N32" s="184"/>
      <c r="O32" s="184"/>
      <c r="P32" s="184"/>
      <c r="Q32" s="180"/>
    </row>
    <row r="33" spans="1:17" ht="18" customHeight="1">
      <c r="A33" s="215">
        <v>29</v>
      </c>
      <c r="B33" s="56" t="s">
        <v>94</v>
      </c>
      <c r="C33" s="57" t="s">
        <v>24</v>
      </c>
      <c r="D33" s="219">
        <f t="shared" si="0"/>
        <v>6.333333333333333</v>
      </c>
      <c r="E33" s="216">
        <v>0</v>
      </c>
      <c r="F33" s="216">
        <v>19</v>
      </c>
      <c r="G33" s="43">
        <v>3</v>
      </c>
      <c r="H33" s="115">
        <v>19</v>
      </c>
      <c r="I33" s="184"/>
      <c r="J33" s="196"/>
      <c r="K33" s="226"/>
      <c r="L33" s="184"/>
      <c r="M33" s="184"/>
      <c r="N33" s="184"/>
      <c r="O33" s="184"/>
      <c r="P33" s="184"/>
      <c r="Q33" s="180"/>
    </row>
    <row r="34" spans="1:17" ht="18" customHeight="1">
      <c r="A34" s="215">
        <v>30</v>
      </c>
      <c r="B34" s="56" t="s">
        <v>289</v>
      </c>
      <c r="C34" s="58" t="s">
        <v>20</v>
      </c>
      <c r="D34" s="219">
        <f t="shared" si="0"/>
        <v>4.666666666666667</v>
      </c>
      <c r="E34" s="216">
        <v>0</v>
      </c>
      <c r="F34" s="216">
        <v>14</v>
      </c>
      <c r="G34" s="215">
        <v>3</v>
      </c>
      <c r="H34" s="115">
        <v>18</v>
      </c>
      <c r="I34" s="184"/>
      <c r="J34" s="196"/>
      <c r="K34" s="226"/>
      <c r="L34" s="184"/>
      <c r="M34" s="184"/>
      <c r="N34" s="184"/>
      <c r="O34" s="184"/>
      <c r="P34" s="184"/>
      <c r="Q34" s="180"/>
    </row>
    <row r="35" spans="1:17" ht="18" customHeight="1">
      <c r="A35" s="215">
        <v>31</v>
      </c>
      <c r="B35" s="56" t="s">
        <v>44</v>
      </c>
      <c r="C35" s="58" t="s">
        <v>22</v>
      </c>
      <c r="D35" s="219">
        <f t="shared" si="0"/>
        <v>3.75</v>
      </c>
      <c r="E35" s="216">
        <v>0</v>
      </c>
      <c r="F35" s="216">
        <v>15</v>
      </c>
      <c r="G35" s="215">
        <v>4</v>
      </c>
      <c r="H35" s="115">
        <v>17</v>
      </c>
      <c r="I35" s="184"/>
      <c r="J35" s="196"/>
      <c r="K35" s="226"/>
      <c r="L35" s="184"/>
      <c r="M35" s="184"/>
      <c r="N35" s="184"/>
      <c r="O35" s="184"/>
      <c r="P35" s="184"/>
      <c r="Q35" s="180"/>
    </row>
    <row r="36" spans="1:17" ht="18" customHeight="1">
      <c r="A36" s="215">
        <v>32</v>
      </c>
      <c r="B36" s="56" t="s">
        <v>304</v>
      </c>
      <c r="C36" s="57" t="s">
        <v>24</v>
      </c>
      <c r="D36" s="219">
        <f t="shared" si="0"/>
        <v>3.5</v>
      </c>
      <c r="E36" s="216">
        <v>0</v>
      </c>
      <c r="F36" s="216">
        <v>14</v>
      </c>
      <c r="G36" s="43">
        <v>4</v>
      </c>
      <c r="H36" s="115">
        <v>16</v>
      </c>
      <c r="I36" s="184"/>
      <c r="J36" s="196"/>
      <c r="K36" s="226"/>
      <c r="L36" s="184"/>
      <c r="M36" s="184"/>
      <c r="N36" s="184"/>
      <c r="O36" s="184"/>
      <c r="P36" s="184"/>
      <c r="Q36" s="180"/>
    </row>
    <row r="37" spans="1:17" ht="18" customHeight="1">
      <c r="A37" s="215">
        <v>33</v>
      </c>
      <c r="B37" s="56" t="s">
        <v>68</v>
      </c>
      <c r="C37" s="58" t="s">
        <v>22</v>
      </c>
      <c r="D37" s="219">
        <f t="shared" si="0"/>
        <v>2.3333333333333335</v>
      </c>
      <c r="E37" s="216">
        <v>0</v>
      </c>
      <c r="F37" s="216">
        <v>7</v>
      </c>
      <c r="G37" s="215">
        <v>3</v>
      </c>
      <c r="H37" s="115">
        <v>15</v>
      </c>
      <c r="I37" s="184"/>
      <c r="J37" s="196"/>
      <c r="K37" s="226"/>
      <c r="L37" s="184"/>
      <c r="M37" s="184"/>
      <c r="N37" s="184"/>
      <c r="O37" s="184"/>
      <c r="P37" s="184"/>
      <c r="Q37" s="180"/>
    </row>
    <row r="38" spans="1:13" ht="18" customHeight="1">
      <c r="A38" s="215">
        <v>34</v>
      </c>
      <c r="B38" s="56" t="s">
        <v>80</v>
      </c>
      <c r="C38" s="58" t="s">
        <v>321</v>
      </c>
      <c r="D38" s="219">
        <f t="shared" si="0"/>
        <v>1.6666666666666667</v>
      </c>
      <c r="E38" s="216">
        <v>0</v>
      </c>
      <c r="F38" s="216">
        <v>5</v>
      </c>
      <c r="G38" s="43">
        <v>3</v>
      </c>
      <c r="H38" s="115">
        <v>14</v>
      </c>
      <c r="J38" s="196"/>
      <c r="K38" s="226"/>
      <c r="L38" s="89"/>
      <c r="M38" s="89"/>
    </row>
    <row r="39" spans="1:13" ht="18" customHeight="1">
      <c r="A39" s="215">
        <v>35</v>
      </c>
      <c r="B39" s="59" t="s">
        <v>48</v>
      </c>
      <c r="C39" s="58" t="s">
        <v>321</v>
      </c>
      <c r="D39" s="219">
        <f t="shared" si="0"/>
        <v>0.6666666666666666</v>
      </c>
      <c r="E39" s="216">
        <v>0</v>
      </c>
      <c r="F39" s="216">
        <v>2</v>
      </c>
      <c r="G39" s="215">
        <v>3</v>
      </c>
      <c r="H39" s="115">
        <v>13</v>
      </c>
      <c r="J39" s="196"/>
      <c r="K39" s="226"/>
      <c r="L39" s="89"/>
      <c r="M39" s="89"/>
    </row>
    <row r="40" spans="2:13" ht="18" customHeight="1">
      <c r="B40" s="227"/>
      <c r="C40" s="138"/>
      <c r="D40" s="228"/>
      <c r="E40" s="138"/>
      <c r="F40" s="138"/>
      <c r="J40" s="196"/>
      <c r="K40" s="226"/>
      <c r="L40" s="89"/>
      <c r="M40" s="89"/>
    </row>
    <row r="41" spans="2:13" ht="18" customHeight="1">
      <c r="B41" s="227"/>
      <c r="C41" s="138"/>
      <c r="D41" s="228"/>
      <c r="E41" s="138"/>
      <c r="F41" s="138"/>
      <c r="J41" s="196"/>
      <c r="K41" s="226"/>
      <c r="L41" s="89"/>
      <c r="M41" s="89"/>
    </row>
    <row r="42" spans="1:13" ht="18" customHeight="1">
      <c r="A42" s="156"/>
      <c r="B42" s="107"/>
      <c r="C42" s="229" t="s">
        <v>219</v>
      </c>
      <c r="D42" s="72"/>
      <c r="E42" s="158"/>
      <c r="F42" s="158"/>
      <c r="G42" s="156"/>
      <c r="H42" s="156"/>
      <c r="I42" s="156"/>
      <c r="J42" s="196"/>
      <c r="K42" s="130"/>
      <c r="L42" s="184"/>
      <c r="M42" s="89"/>
    </row>
    <row r="43" spans="1:13" ht="18" customHeight="1">
      <c r="A43" s="156"/>
      <c r="B43" s="157"/>
      <c r="C43" s="157"/>
      <c r="D43" s="156"/>
      <c r="E43" s="157"/>
      <c r="F43" s="157"/>
      <c r="G43" s="156"/>
      <c r="H43" s="156"/>
      <c r="I43" s="156"/>
      <c r="K43" s="130"/>
      <c r="L43" s="184"/>
      <c r="M43" s="89"/>
    </row>
    <row r="44" spans="1:13" ht="18" customHeight="1">
      <c r="A44" s="112">
        <v>1</v>
      </c>
      <c r="B44" s="186" t="s">
        <v>26</v>
      </c>
      <c r="C44" s="154"/>
      <c r="D44" s="5">
        <v>50</v>
      </c>
      <c r="E44" s="5">
        <v>47</v>
      </c>
      <c r="F44" s="5">
        <v>47</v>
      </c>
      <c r="G44" s="113">
        <f aca="true" t="shared" si="2" ref="G44:G55">SUM(D44:F44)</f>
        <v>144</v>
      </c>
      <c r="H44" s="15">
        <v>20</v>
      </c>
      <c r="I44" s="230"/>
      <c r="K44" s="130"/>
      <c r="L44" s="184"/>
      <c r="M44" s="89"/>
    </row>
    <row r="45" spans="1:13" ht="18" customHeight="1">
      <c r="A45" s="112">
        <v>2</v>
      </c>
      <c r="B45" s="186" t="s">
        <v>20</v>
      </c>
      <c r="C45" s="154"/>
      <c r="D45" s="5">
        <v>50</v>
      </c>
      <c r="E45" s="5">
        <v>45</v>
      </c>
      <c r="F45" s="5">
        <v>38</v>
      </c>
      <c r="G45" s="113">
        <f t="shared" si="2"/>
        <v>133</v>
      </c>
      <c r="H45" s="15">
        <v>18</v>
      </c>
      <c r="I45" s="230"/>
      <c r="K45" s="130"/>
      <c r="L45" s="184"/>
      <c r="M45" s="89"/>
    </row>
    <row r="46" spans="1:13" ht="18" customHeight="1">
      <c r="A46" s="231">
        <v>3</v>
      </c>
      <c r="B46" s="186" t="s">
        <v>27</v>
      </c>
      <c r="C46" s="154"/>
      <c r="D46" s="5">
        <v>44</v>
      </c>
      <c r="E46" s="5">
        <v>43</v>
      </c>
      <c r="F46" s="5">
        <v>42</v>
      </c>
      <c r="G46" s="113">
        <f t="shared" si="2"/>
        <v>129</v>
      </c>
      <c r="H46" s="115">
        <v>16</v>
      </c>
      <c r="I46" s="223"/>
      <c r="K46" s="130"/>
      <c r="L46" s="184"/>
      <c r="M46" s="89"/>
    </row>
    <row r="47" spans="1:13" ht="18" customHeight="1">
      <c r="A47" s="112">
        <v>4</v>
      </c>
      <c r="B47" s="186" t="s">
        <v>19</v>
      </c>
      <c r="C47" s="154"/>
      <c r="D47" s="5">
        <v>45</v>
      </c>
      <c r="E47" s="5">
        <v>42</v>
      </c>
      <c r="F47" s="5">
        <v>40</v>
      </c>
      <c r="G47" s="113">
        <f t="shared" si="2"/>
        <v>127</v>
      </c>
      <c r="H47" s="15">
        <v>15</v>
      </c>
      <c r="I47" s="230"/>
      <c r="K47" s="130"/>
      <c r="L47" s="184"/>
      <c r="M47" s="89"/>
    </row>
    <row r="48" spans="1:13" ht="18" customHeight="1">
      <c r="A48" s="112">
        <v>5</v>
      </c>
      <c r="B48" s="186" t="s">
        <v>25</v>
      </c>
      <c r="C48" s="154"/>
      <c r="D48" s="5">
        <v>44</v>
      </c>
      <c r="E48" s="5">
        <v>41</v>
      </c>
      <c r="F48" s="5">
        <v>35</v>
      </c>
      <c r="G48" s="113">
        <f t="shared" si="2"/>
        <v>120</v>
      </c>
      <c r="H48" s="15">
        <v>14</v>
      </c>
      <c r="I48" s="230"/>
      <c r="K48" s="130"/>
      <c r="L48" s="184"/>
      <c r="M48" s="89"/>
    </row>
    <row r="49" spans="1:13" ht="18" customHeight="1">
      <c r="A49" s="112">
        <v>6</v>
      </c>
      <c r="B49" s="186" t="s">
        <v>24</v>
      </c>
      <c r="C49" s="154"/>
      <c r="D49" s="5">
        <v>39</v>
      </c>
      <c r="E49" s="5">
        <v>37</v>
      </c>
      <c r="F49" s="5">
        <v>30</v>
      </c>
      <c r="G49" s="113">
        <f t="shared" si="2"/>
        <v>106</v>
      </c>
      <c r="H49" s="15">
        <v>13</v>
      </c>
      <c r="I49" s="230"/>
      <c r="K49" s="130"/>
      <c r="L49" s="184"/>
      <c r="M49" s="89"/>
    </row>
    <row r="50" spans="1:13" ht="18" customHeight="1">
      <c r="A50" s="112">
        <v>7</v>
      </c>
      <c r="B50" s="153" t="s">
        <v>21</v>
      </c>
      <c r="C50" s="154"/>
      <c r="D50" s="5">
        <v>38</v>
      </c>
      <c r="E50" s="5">
        <v>33</v>
      </c>
      <c r="F50" s="5">
        <v>32</v>
      </c>
      <c r="G50" s="113">
        <f t="shared" si="2"/>
        <v>103</v>
      </c>
      <c r="H50" s="15">
        <v>12</v>
      </c>
      <c r="I50" s="230"/>
      <c r="K50" s="130"/>
      <c r="L50" s="184"/>
      <c r="M50" s="89"/>
    </row>
    <row r="51" spans="1:13" ht="18" customHeight="1">
      <c r="A51" s="112">
        <v>8</v>
      </c>
      <c r="B51" s="186" t="s">
        <v>22</v>
      </c>
      <c r="C51" s="154"/>
      <c r="D51" s="5">
        <v>41</v>
      </c>
      <c r="E51" s="5">
        <v>30</v>
      </c>
      <c r="F51" s="5">
        <v>26</v>
      </c>
      <c r="G51" s="113">
        <f t="shared" si="2"/>
        <v>97</v>
      </c>
      <c r="H51" s="15">
        <v>11</v>
      </c>
      <c r="I51" s="230"/>
      <c r="K51" s="130"/>
      <c r="L51" s="184"/>
      <c r="M51" s="89"/>
    </row>
    <row r="52" spans="1:13" ht="18" customHeight="1">
      <c r="A52" s="112">
        <v>9</v>
      </c>
      <c r="B52" s="186" t="s">
        <v>23</v>
      </c>
      <c r="C52" s="154"/>
      <c r="D52" s="5">
        <v>36</v>
      </c>
      <c r="E52" s="5">
        <v>28</v>
      </c>
      <c r="F52" s="5">
        <v>25</v>
      </c>
      <c r="G52" s="113">
        <f t="shared" si="2"/>
        <v>89</v>
      </c>
      <c r="H52" s="15">
        <v>10</v>
      </c>
      <c r="I52" s="230"/>
      <c r="K52" s="130"/>
      <c r="L52" s="184"/>
      <c r="M52" s="89"/>
    </row>
    <row r="53" spans="1:13" ht="18" customHeight="1">
      <c r="A53" s="112">
        <v>10</v>
      </c>
      <c r="B53" s="186" t="s">
        <v>28</v>
      </c>
      <c r="C53" s="154"/>
      <c r="D53" s="5">
        <v>32</v>
      </c>
      <c r="E53" s="5">
        <v>29</v>
      </c>
      <c r="F53" s="5">
        <v>28</v>
      </c>
      <c r="G53" s="113">
        <f t="shared" si="2"/>
        <v>89</v>
      </c>
      <c r="H53" s="15">
        <v>9</v>
      </c>
      <c r="I53" s="230"/>
      <c r="K53" s="130"/>
      <c r="L53" s="184"/>
      <c r="M53" s="89"/>
    </row>
    <row r="54" spans="1:13" ht="18" customHeight="1">
      <c r="A54" s="112">
        <v>11</v>
      </c>
      <c r="B54" s="186" t="s">
        <v>29</v>
      </c>
      <c r="C54" s="154"/>
      <c r="D54" s="5">
        <v>40</v>
      </c>
      <c r="E54" s="5">
        <v>23</v>
      </c>
      <c r="F54" s="5">
        <v>0</v>
      </c>
      <c r="G54" s="113">
        <f t="shared" si="2"/>
        <v>63</v>
      </c>
      <c r="H54" s="15">
        <v>8</v>
      </c>
      <c r="I54" s="230"/>
      <c r="K54" s="130"/>
      <c r="L54" s="184"/>
      <c r="M54" s="89"/>
    </row>
    <row r="55" spans="1:13" ht="18" customHeight="1">
      <c r="A55" s="112">
        <v>12</v>
      </c>
      <c r="B55" s="186" t="s">
        <v>30</v>
      </c>
      <c r="C55" s="154"/>
      <c r="D55" s="5">
        <v>14</v>
      </c>
      <c r="E55" s="5">
        <v>13</v>
      </c>
      <c r="F55" s="5">
        <v>0</v>
      </c>
      <c r="G55" s="113">
        <f t="shared" si="2"/>
        <v>27</v>
      </c>
      <c r="H55" s="15">
        <v>7</v>
      </c>
      <c r="I55" s="230"/>
      <c r="K55" s="130"/>
      <c r="L55" s="184"/>
      <c r="M55" s="89"/>
    </row>
    <row r="56" spans="1:13" ht="18" customHeight="1">
      <c r="A56" s="156"/>
      <c r="B56" s="157"/>
      <c r="C56" s="157"/>
      <c r="D56" s="156"/>
      <c r="E56" s="157"/>
      <c r="F56" s="157"/>
      <c r="G56" s="156"/>
      <c r="H56" s="156"/>
      <c r="I56" s="156"/>
      <c r="K56" s="130"/>
      <c r="L56" s="184"/>
      <c r="M56" s="89"/>
    </row>
    <row r="57" spans="1:12" ht="18" customHeight="1">
      <c r="A57" s="156"/>
      <c r="B57" s="157" t="s">
        <v>322</v>
      </c>
      <c r="C57" s="232"/>
      <c r="D57" s="88"/>
      <c r="E57" s="158"/>
      <c r="F57" s="158"/>
      <c r="G57" s="156"/>
      <c r="H57" s="156"/>
      <c r="I57" s="156"/>
      <c r="K57" s="130"/>
      <c r="L57" s="20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7109375" style="88" customWidth="1"/>
    <col min="2" max="2" width="22.140625" style="18" customWidth="1"/>
    <col min="3" max="3" width="24.7109375" style="18" customWidth="1"/>
    <col min="4" max="4" width="6.7109375" style="88" customWidth="1"/>
    <col min="5" max="5" width="3.7109375" style="233" customWidth="1"/>
    <col min="6" max="6" width="6.7109375" style="88" customWidth="1"/>
    <col min="7" max="7" width="3.7109375" style="233" customWidth="1"/>
    <col min="8" max="8" width="7.7109375" style="88" customWidth="1"/>
    <col min="9" max="9" width="3.7109375" style="233" customWidth="1"/>
    <col min="10" max="10" width="5.7109375" style="234" customWidth="1"/>
    <col min="11" max="11" width="4.7109375" style="235" customWidth="1"/>
    <col min="12" max="12" width="19.7109375" style="18" customWidth="1"/>
    <col min="13" max="13" width="25.57421875" style="18" customWidth="1"/>
    <col min="14" max="14" width="6.7109375" style="88" customWidth="1"/>
    <col min="15" max="15" width="3.7109375" style="233" customWidth="1"/>
    <col min="16" max="16" width="6.7109375" style="88" customWidth="1"/>
    <col min="17" max="17" width="3.7109375" style="233" customWidth="1"/>
    <col min="18" max="18" width="7.7109375" style="88" customWidth="1"/>
    <col min="19" max="19" width="3.7109375" style="233" customWidth="1"/>
    <col min="20" max="20" width="5.57421875" style="234" customWidth="1"/>
    <col min="21" max="16384" width="9.140625" style="18" customWidth="1"/>
  </cols>
  <sheetData>
    <row r="1" spans="1:20" ht="15.75">
      <c r="A1" s="91"/>
      <c r="B1" s="92" t="s">
        <v>203</v>
      </c>
      <c r="C1" s="93"/>
      <c r="D1" s="91"/>
      <c r="E1" s="236"/>
      <c r="F1" s="91"/>
      <c r="G1" s="236"/>
      <c r="H1" s="91"/>
      <c r="I1" s="236"/>
      <c r="J1" s="237"/>
      <c r="K1" s="238"/>
      <c r="L1" s="96"/>
      <c r="M1" s="97"/>
      <c r="N1" s="91"/>
      <c r="O1" s="236"/>
      <c r="P1" s="91"/>
      <c r="Q1" s="236"/>
      <c r="R1" s="91"/>
      <c r="S1" s="236"/>
      <c r="T1" s="237"/>
    </row>
    <row r="2" spans="2:20" ht="15.75">
      <c r="B2" s="98"/>
      <c r="C2" s="98"/>
      <c r="D2" s="99"/>
      <c r="E2" s="239"/>
      <c r="F2" s="99"/>
      <c r="G2" s="239"/>
      <c r="H2" s="99"/>
      <c r="I2" s="239"/>
      <c r="J2" s="240"/>
      <c r="K2" s="241"/>
      <c r="N2" s="99"/>
      <c r="O2" s="239"/>
      <c r="P2" s="99"/>
      <c r="Q2" s="239"/>
      <c r="R2" s="99"/>
      <c r="S2" s="239"/>
      <c r="T2" s="240"/>
    </row>
    <row r="3" spans="5:20" s="88" customFormat="1" ht="15.75">
      <c r="E3" s="233"/>
      <c r="G3" s="233"/>
      <c r="I3" s="233"/>
      <c r="J3" s="234"/>
      <c r="K3" s="242"/>
      <c r="O3" s="233"/>
      <c r="Q3" s="233"/>
      <c r="S3" s="233"/>
      <c r="T3" s="234"/>
    </row>
    <row r="4" spans="1:23" ht="15.75">
      <c r="A4" s="5"/>
      <c r="B4" s="12"/>
      <c r="C4" s="153"/>
      <c r="D4" s="43"/>
      <c r="E4" s="243"/>
      <c r="F4" s="43"/>
      <c r="G4" s="243"/>
      <c r="H4" s="43"/>
      <c r="I4" s="243"/>
      <c r="J4" s="244"/>
      <c r="K4" s="115"/>
      <c r="L4" s="186"/>
      <c r="M4" s="153"/>
      <c r="N4" s="245"/>
      <c r="O4" s="243"/>
      <c r="P4" s="245"/>
      <c r="Q4" s="243"/>
      <c r="R4" s="245"/>
      <c r="S4" s="243"/>
      <c r="T4" s="244"/>
      <c r="V4" s="246"/>
      <c r="W4" s="247"/>
    </row>
    <row r="5" spans="1:23" ht="15.75">
      <c r="A5" s="5"/>
      <c r="B5" s="12"/>
      <c r="C5" s="153"/>
      <c r="D5" s="43"/>
      <c r="E5" s="243"/>
      <c r="F5" s="248"/>
      <c r="G5" s="243"/>
      <c r="H5" s="43"/>
      <c r="I5" s="243"/>
      <c r="J5" s="244"/>
      <c r="K5" s="115"/>
      <c r="L5" s="186"/>
      <c r="M5" s="153"/>
      <c r="N5" s="245"/>
      <c r="O5" s="243"/>
      <c r="P5" s="245"/>
      <c r="Q5" s="243"/>
      <c r="R5" s="245"/>
      <c r="S5" s="243"/>
      <c r="T5" s="244"/>
      <c r="V5" s="246"/>
      <c r="W5" s="247"/>
    </row>
    <row r="6" spans="1:23" ht="15.75">
      <c r="A6" s="5"/>
      <c r="B6" s="12"/>
      <c r="C6" s="153"/>
      <c r="D6" s="248"/>
      <c r="E6" s="243"/>
      <c r="F6" s="43"/>
      <c r="G6" s="243"/>
      <c r="H6" s="43"/>
      <c r="I6" s="243"/>
      <c r="J6" s="244"/>
      <c r="K6" s="115"/>
      <c r="L6" s="186"/>
      <c r="M6" s="153"/>
      <c r="N6" s="245"/>
      <c r="O6" s="243"/>
      <c r="P6" s="245"/>
      <c r="Q6" s="243"/>
      <c r="R6" s="245"/>
      <c r="S6" s="243"/>
      <c r="T6" s="244"/>
      <c r="V6" s="246"/>
      <c r="W6" s="247"/>
    </row>
    <row r="7" spans="1:23" ht="15.75">
      <c r="A7" s="5"/>
      <c r="B7" s="12"/>
      <c r="C7" s="153"/>
      <c r="D7" s="43"/>
      <c r="E7" s="243"/>
      <c r="F7" s="43"/>
      <c r="G7" s="243"/>
      <c r="H7" s="43"/>
      <c r="I7" s="243"/>
      <c r="J7" s="244"/>
      <c r="K7" s="115"/>
      <c r="L7" s="186"/>
      <c r="M7" s="153"/>
      <c r="N7" s="245"/>
      <c r="O7" s="243"/>
      <c r="P7" s="245"/>
      <c r="Q7" s="243"/>
      <c r="R7" s="245"/>
      <c r="S7" s="243"/>
      <c r="T7" s="244"/>
      <c r="V7" s="246"/>
      <c r="W7" s="247"/>
    </row>
    <row r="8" spans="1:23" ht="15.75">
      <c r="A8" s="5"/>
      <c r="B8" s="12"/>
      <c r="C8" s="186"/>
      <c r="D8" s="43"/>
      <c r="E8" s="243"/>
      <c r="F8" s="43"/>
      <c r="G8" s="243"/>
      <c r="H8" s="43"/>
      <c r="I8" s="243"/>
      <c r="J8" s="244"/>
      <c r="K8" s="115"/>
      <c r="L8" s="186"/>
      <c r="M8" s="153"/>
      <c r="N8" s="245"/>
      <c r="O8" s="243"/>
      <c r="P8" s="245"/>
      <c r="Q8" s="243"/>
      <c r="R8" s="245"/>
      <c r="S8" s="243"/>
      <c r="T8" s="244"/>
      <c r="V8" s="246"/>
      <c r="W8" s="247"/>
    </row>
    <row r="9" spans="1:23" ht="15.75">
      <c r="A9" s="5"/>
      <c r="B9" s="12"/>
      <c r="C9" s="153"/>
      <c r="D9" s="248"/>
      <c r="E9" s="243"/>
      <c r="F9" s="248"/>
      <c r="G9" s="243"/>
      <c r="H9" s="43"/>
      <c r="I9" s="243"/>
      <c r="J9" s="244"/>
      <c r="K9" s="115"/>
      <c r="L9" s="186"/>
      <c r="M9" s="153"/>
      <c r="N9" s="245"/>
      <c r="O9" s="243"/>
      <c r="P9" s="245"/>
      <c r="Q9" s="243"/>
      <c r="R9" s="245"/>
      <c r="S9" s="243"/>
      <c r="T9" s="244"/>
      <c r="V9" s="246"/>
      <c r="W9" s="247"/>
    </row>
    <row r="10" spans="1:23" ht="15.75">
      <c r="A10" s="5"/>
      <c r="B10" s="20"/>
      <c r="C10" s="153"/>
      <c r="D10" s="248"/>
      <c r="E10" s="243"/>
      <c r="F10" s="248"/>
      <c r="G10" s="243"/>
      <c r="H10" s="43"/>
      <c r="I10" s="243"/>
      <c r="J10" s="244"/>
      <c r="K10" s="115"/>
      <c r="L10" s="186"/>
      <c r="M10" s="186"/>
      <c r="N10" s="245"/>
      <c r="O10" s="243"/>
      <c r="P10" s="245"/>
      <c r="Q10" s="243"/>
      <c r="R10" s="245"/>
      <c r="S10" s="243"/>
      <c r="T10" s="244"/>
      <c r="V10" s="246"/>
      <c r="W10" s="247"/>
    </row>
    <row r="11" spans="1:23" ht="15.75">
      <c r="A11" s="5"/>
      <c r="B11" s="12"/>
      <c r="C11" s="186"/>
      <c r="D11" s="43"/>
      <c r="E11" s="243"/>
      <c r="F11" s="43"/>
      <c r="G11" s="243"/>
      <c r="H11" s="43"/>
      <c r="I11" s="243"/>
      <c r="J11" s="244"/>
      <c r="K11" s="115"/>
      <c r="L11" s="186"/>
      <c r="M11" s="186"/>
      <c r="N11" s="245"/>
      <c r="O11" s="243"/>
      <c r="P11" s="245"/>
      <c r="Q11" s="243"/>
      <c r="R11" s="245"/>
      <c r="S11" s="243"/>
      <c r="T11" s="244"/>
      <c r="V11" s="246"/>
      <c r="W11" s="247"/>
    </row>
    <row r="12" spans="1:23" ht="15.75">
      <c r="A12" s="5"/>
      <c r="B12" s="12"/>
      <c r="C12" s="153"/>
      <c r="D12" s="248"/>
      <c r="E12" s="243"/>
      <c r="F12" s="248"/>
      <c r="G12" s="243"/>
      <c r="H12" s="43"/>
      <c r="I12" s="243"/>
      <c r="J12" s="244"/>
      <c r="K12" s="115"/>
      <c r="L12" s="186"/>
      <c r="M12" s="153"/>
      <c r="N12" s="245"/>
      <c r="O12" s="243"/>
      <c r="P12" s="245"/>
      <c r="Q12" s="243"/>
      <c r="R12" s="245"/>
      <c r="S12" s="243"/>
      <c r="T12" s="244"/>
      <c r="V12" s="246"/>
      <c r="W12" s="247"/>
    </row>
    <row r="13" spans="1:23" ht="15.75">
      <c r="A13" s="5"/>
      <c r="B13" s="12"/>
      <c r="C13" s="186"/>
      <c r="D13" s="248"/>
      <c r="E13" s="243"/>
      <c r="F13" s="43"/>
      <c r="G13" s="243"/>
      <c r="H13" s="43"/>
      <c r="I13" s="243"/>
      <c r="J13" s="244"/>
      <c r="K13" s="115"/>
      <c r="L13" s="194"/>
      <c r="M13" s="153"/>
      <c r="N13" s="245"/>
      <c r="O13" s="243"/>
      <c r="P13" s="245"/>
      <c r="Q13" s="243"/>
      <c r="R13" s="245"/>
      <c r="S13" s="243"/>
      <c r="T13" s="244"/>
      <c r="V13" s="246"/>
      <c r="W13" s="247"/>
    </row>
    <row r="14" spans="1:23" ht="15.75">
      <c r="A14" s="5"/>
      <c r="B14" s="12"/>
      <c r="C14" s="153"/>
      <c r="D14" s="43"/>
      <c r="E14" s="243"/>
      <c r="F14" s="43"/>
      <c r="G14" s="243"/>
      <c r="H14" s="43"/>
      <c r="I14" s="243"/>
      <c r="J14" s="244"/>
      <c r="K14" s="115"/>
      <c r="L14" s="194"/>
      <c r="M14" s="153"/>
      <c r="N14" s="245"/>
      <c r="O14" s="243"/>
      <c r="P14" s="245"/>
      <c r="Q14" s="243"/>
      <c r="R14" s="245"/>
      <c r="S14" s="243"/>
      <c r="T14" s="244"/>
      <c r="V14" s="246"/>
      <c r="W14" s="247"/>
    </row>
    <row r="15" spans="1:23" ht="15.75">
      <c r="A15" s="5"/>
      <c r="B15" s="12"/>
      <c r="C15" s="153"/>
      <c r="D15" s="43"/>
      <c r="E15" s="243"/>
      <c r="F15" s="43"/>
      <c r="G15" s="243"/>
      <c r="H15" s="43"/>
      <c r="I15" s="243"/>
      <c r="J15" s="244"/>
      <c r="K15" s="115"/>
      <c r="L15" s="186"/>
      <c r="M15" s="153"/>
      <c r="N15" s="245"/>
      <c r="O15" s="243"/>
      <c r="P15" s="245"/>
      <c r="Q15" s="243"/>
      <c r="R15" s="245"/>
      <c r="S15" s="243"/>
      <c r="T15" s="244"/>
      <c r="V15" s="246"/>
      <c r="W15" s="247"/>
    </row>
    <row r="16" spans="1:23" ht="15.75">
      <c r="A16" s="5"/>
      <c r="B16" s="12"/>
      <c r="C16" s="153"/>
      <c r="D16" s="43"/>
      <c r="E16" s="243"/>
      <c r="F16" s="43"/>
      <c r="G16" s="243"/>
      <c r="H16" s="43"/>
      <c r="I16" s="243"/>
      <c r="J16" s="244"/>
      <c r="K16" s="115"/>
      <c r="L16" s="186"/>
      <c r="M16" s="153"/>
      <c r="N16" s="245"/>
      <c r="O16" s="243"/>
      <c r="P16" s="245"/>
      <c r="Q16" s="243"/>
      <c r="R16" s="245"/>
      <c r="S16" s="243"/>
      <c r="T16" s="244"/>
      <c r="V16" s="246"/>
      <c r="W16" s="247"/>
    </row>
    <row r="17" spans="1:23" ht="15.75">
      <c r="A17" s="5"/>
      <c r="B17" s="12"/>
      <c r="C17" s="153"/>
      <c r="D17" s="43"/>
      <c r="E17" s="243"/>
      <c r="F17" s="43"/>
      <c r="G17" s="243"/>
      <c r="H17" s="43"/>
      <c r="I17" s="243"/>
      <c r="J17" s="244"/>
      <c r="K17" s="115"/>
      <c r="L17" s="186"/>
      <c r="M17" s="153"/>
      <c r="N17" s="245"/>
      <c r="O17" s="243"/>
      <c r="P17" s="245"/>
      <c r="Q17" s="243"/>
      <c r="R17" s="245"/>
      <c r="S17" s="243"/>
      <c r="T17" s="244"/>
      <c r="V17" s="246"/>
      <c r="W17" s="247"/>
    </row>
    <row r="18" spans="1:23" ht="15.75">
      <c r="A18" s="5"/>
      <c r="B18" s="12"/>
      <c r="C18" s="249"/>
      <c r="D18" s="43"/>
      <c r="E18" s="243"/>
      <c r="F18" s="248"/>
      <c r="G18" s="243"/>
      <c r="H18" s="43"/>
      <c r="I18" s="243"/>
      <c r="J18" s="244"/>
      <c r="K18" s="115"/>
      <c r="L18" s="186"/>
      <c r="M18" s="186"/>
      <c r="N18" s="245"/>
      <c r="O18" s="243"/>
      <c r="P18" s="245"/>
      <c r="Q18" s="243"/>
      <c r="R18" s="245"/>
      <c r="S18" s="243"/>
      <c r="T18" s="244"/>
      <c r="V18" s="246"/>
      <c r="W18" s="247"/>
    </row>
    <row r="19" spans="1:23" ht="15.75">
      <c r="A19" s="5"/>
      <c r="B19" s="12"/>
      <c r="C19" s="186"/>
      <c r="D19" s="43"/>
      <c r="E19" s="243"/>
      <c r="F19" s="248"/>
      <c r="G19" s="243"/>
      <c r="H19" s="43"/>
      <c r="I19" s="243"/>
      <c r="J19" s="244"/>
      <c r="K19" s="115"/>
      <c r="L19" s="186"/>
      <c r="M19" s="153"/>
      <c r="N19" s="245"/>
      <c r="O19" s="243"/>
      <c r="P19" s="245"/>
      <c r="Q19" s="243"/>
      <c r="R19" s="245"/>
      <c r="S19" s="243"/>
      <c r="T19" s="244"/>
      <c r="V19" s="246"/>
      <c r="W19" s="247"/>
    </row>
    <row r="20" spans="1:23" ht="15.75">
      <c r="A20" s="5"/>
      <c r="B20" s="12"/>
      <c r="C20" s="153"/>
      <c r="D20" s="43"/>
      <c r="E20" s="243"/>
      <c r="F20" s="43"/>
      <c r="G20" s="243"/>
      <c r="H20" s="43"/>
      <c r="I20" s="243"/>
      <c r="J20" s="244"/>
      <c r="K20" s="115"/>
      <c r="L20" s="186"/>
      <c r="M20" s="153"/>
      <c r="N20" s="245"/>
      <c r="O20" s="243"/>
      <c r="P20" s="245"/>
      <c r="Q20" s="243"/>
      <c r="R20" s="245"/>
      <c r="S20" s="243"/>
      <c r="T20" s="244"/>
      <c r="V20" s="246"/>
      <c r="W20" s="247"/>
    </row>
    <row r="21" spans="1:23" ht="15.75">
      <c r="A21" s="5"/>
      <c r="B21" s="12"/>
      <c r="C21" s="153"/>
      <c r="D21" s="43"/>
      <c r="E21" s="243"/>
      <c r="F21" s="43"/>
      <c r="G21" s="243"/>
      <c r="H21" s="43"/>
      <c r="I21" s="243"/>
      <c r="J21" s="244"/>
      <c r="K21" s="115"/>
      <c r="L21" s="186"/>
      <c r="M21" s="153"/>
      <c r="N21" s="245"/>
      <c r="O21" s="243"/>
      <c r="P21" s="245"/>
      <c r="Q21" s="243"/>
      <c r="R21" s="245"/>
      <c r="S21" s="243"/>
      <c r="T21" s="244"/>
      <c r="V21" s="246"/>
      <c r="W21" s="247"/>
    </row>
    <row r="22" spans="1:23" ht="15.75">
      <c r="A22" s="5"/>
      <c r="B22" s="12"/>
      <c r="C22" s="153"/>
      <c r="D22" s="43"/>
      <c r="E22" s="243"/>
      <c r="F22" s="43"/>
      <c r="G22" s="243"/>
      <c r="H22" s="43"/>
      <c r="I22" s="243"/>
      <c r="J22" s="244"/>
      <c r="K22" s="115"/>
      <c r="L22" s="186"/>
      <c r="M22" s="153"/>
      <c r="N22" s="245"/>
      <c r="O22" s="243"/>
      <c r="P22" s="245"/>
      <c r="Q22" s="243"/>
      <c r="R22" s="245"/>
      <c r="S22" s="243"/>
      <c r="T22" s="244"/>
      <c r="V22" s="246"/>
      <c r="W22" s="247"/>
    </row>
    <row r="23" spans="1:23" ht="15.75">
      <c r="A23" s="5"/>
      <c r="B23" s="12"/>
      <c r="C23" s="153"/>
      <c r="D23" s="43"/>
      <c r="E23" s="243"/>
      <c r="F23" s="43"/>
      <c r="G23" s="243"/>
      <c r="H23" s="43"/>
      <c r="I23" s="243"/>
      <c r="J23" s="244"/>
      <c r="K23" s="115"/>
      <c r="L23" s="186"/>
      <c r="M23" s="153"/>
      <c r="N23" s="245"/>
      <c r="O23" s="243"/>
      <c r="P23" s="245"/>
      <c r="Q23" s="243"/>
      <c r="R23" s="245"/>
      <c r="S23" s="243"/>
      <c r="T23" s="244"/>
      <c r="V23" s="246"/>
      <c r="W23" s="247"/>
    </row>
    <row r="24" spans="1:23" ht="15.75">
      <c r="A24" s="5"/>
      <c r="B24" s="20"/>
      <c r="C24" s="153"/>
      <c r="D24" s="43"/>
      <c r="E24" s="243"/>
      <c r="F24" s="43"/>
      <c r="G24" s="243"/>
      <c r="H24" s="43"/>
      <c r="I24" s="243"/>
      <c r="J24" s="244"/>
      <c r="K24" s="115"/>
      <c r="L24" s="186"/>
      <c r="M24" s="249"/>
      <c r="N24" s="245"/>
      <c r="O24" s="243"/>
      <c r="P24" s="245"/>
      <c r="Q24" s="243"/>
      <c r="R24" s="245"/>
      <c r="S24" s="243"/>
      <c r="T24" s="244"/>
      <c r="V24" s="246"/>
      <c r="W24" s="247"/>
    </row>
    <row r="25" spans="1:23" ht="15.75">
      <c r="A25" s="5"/>
      <c r="B25" s="20"/>
      <c r="C25" s="12"/>
      <c r="D25" s="43"/>
      <c r="E25" s="243"/>
      <c r="F25" s="248"/>
      <c r="G25" s="243"/>
      <c r="H25" s="43"/>
      <c r="I25" s="243"/>
      <c r="J25" s="244"/>
      <c r="K25" s="115"/>
      <c r="L25" s="186"/>
      <c r="M25" s="153"/>
      <c r="N25" s="245"/>
      <c r="O25" s="243"/>
      <c r="P25" s="245"/>
      <c r="Q25" s="243"/>
      <c r="R25" s="245"/>
      <c r="S25" s="243"/>
      <c r="T25" s="244"/>
      <c r="V25" s="246"/>
      <c r="W25" s="247"/>
    </row>
    <row r="26" spans="1:23" ht="15.75">
      <c r="A26" s="5"/>
      <c r="B26" s="12"/>
      <c r="C26" s="186"/>
      <c r="D26" s="43"/>
      <c r="E26" s="243"/>
      <c r="F26" s="43"/>
      <c r="G26" s="243"/>
      <c r="H26" s="43"/>
      <c r="I26" s="243"/>
      <c r="J26" s="244"/>
      <c r="K26" s="115"/>
      <c r="L26" s="194"/>
      <c r="M26" s="153"/>
      <c r="N26" s="245"/>
      <c r="O26" s="243"/>
      <c r="P26" s="245"/>
      <c r="Q26" s="243"/>
      <c r="R26" s="245"/>
      <c r="S26" s="243"/>
      <c r="T26" s="244"/>
      <c r="V26" s="246"/>
      <c r="W26" s="247"/>
    </row>
    <row r="27" spans="1:23" ht="15.75">
      <c r="A27" s="5"/>
      <c r="B27" s="12"/>
      <c r="C27" s="249"/>
      <c r="D27" s="43"/>
      <c r="E27" s="243"/>
      <c r="F27" s="43"/>
      <c r="G27" s="243"/>
      <c r="H27" s="43"/>
      <c r="I27" s="243"/>
      <c r="J27" s="244"/>
      <c r="K27" s="115"/>
      <c r="L27" s="186"/>
      <c r="M27" s="186"/>
      <c r="N27" s="245"/>
      <c r="O27" s="243"/>
      <c r="P27" s="245"/>
      <c r="Q27" s="243"/>
      <c r="R27" s="245"/>
      <c r="S27" s="243"/>
      <c r="T27" s="244"/>
      <c r="V27" s="246"/>
      <c r="W27" s="247"/>
    </row>
    <row r="28" spans="1:23" ht="15.75">
      <c r="A28" s="5"/>
      <c r="B28" s="12"/>
      <c r="C28" s="153"/>
      <c r="D28" s="43"/>
      <c r="E28" s="243"/>
      <c r="F28" s="43"/>
      <c r="G28" s="243"/>
      <c r="H28" s="250"/>
      <c r="I28" s="243"/>
      <c r="J28" s="244"/>
      <c r="K28" s="115"/>
      <c r="L28" s="251"/>
      <c r="M28" s="249"/>
      <c r="N28" s="245"/>
      <c r="O28" s="243"/>
      <c r="P28" s="245"/>
      <c r="Q28" s="243"/>
      <c r="R28" s="245"/>
      <c r="S28" s="243"/>
      <c r="T28" s="244"/>
      <c r="V28" s="246"/>
      <c r="W28" s="247"/>
    </row>
    <row r="29" spans="1:23" ht="15.75">
      <c r="A29" s="5"/>
      <c r="B29" s="12"/>
      <c r="C29" s="153"/>
      <c r="D29" s="43"/>
      <c r="E29" s="243"/>
      <c r="F29" s="43"/>
      <c r="G29" s="243"/>
      <c r="H29" s="43"/>
      <c r="I29" s="243"/>
      <c r="J29" s="244"/>
      <c r="K29" s="115"/>
      <c r="L29" s="251"/>
      <c r="M29" s="186"/>
      <c r="N29" s="245"/>
      <c r="O29" s="243"/>
      <c r="P29" s="245"/>
      <c r="Q29" s="243"/>
      <c r="R29" s="245"/>
      <c r="S29" s="243"/>
      <c r="T29" s="244"/>
      <c r="V29" s="246"/>
      <c r="W29" s="247"/>
    </row>
    <row r="30" spans="1:23" ht="15.75">
      <c r="A30" s="5"/>
      <c r="B30" s="12"/>
      <c r="C30" s="153"/>
      <c r="D30" s="43"/>
      <c r="E30" s="243"/>
      <c r="F30" s="43"/>
      <c r="G30" s="243"/>
      <c r="H30" s="43"/>
      <c r="I30" s="243"/>
      <c r="J30" s="244"/>
      <c r="K30" s="115"/>
      <c r="L30" s="251"/>
      <c r="M30" s="153"/>
      <c r="N30" s="245"/>
      <c r="O30" s="252"/>
      <c r="P30" s="245"/>
      <c r="Q30" s="243"/>
      <c r="R30" s="245"/>
      <c r="S30" s="243"/>
      <c r="T30" s="244"/>
      <c r="V30" s="246"/>
      <c r="W30" s="247"/>
    </row>
    <row r="31" spans="1:23" ht="15.75">
      <c r="A31" s="5"/>
      <c r="B31" s="12"/>
      <c r="C31" s="153"/>
      <c r="D31" s="43"/>
      <c r="E31" s="243"/>
      <c r="F31" s="43"/>
      <c r="G31" s="243"/>
      <c r="H31" s="43"/>
      <c r="I31" s="243"/>
      <c r="J31" s="244"/>
      <c r="K31" s="115"/>
      <c r="L31" s="251"/>
      <c r="M31" s="153"/>
      <c r="N31" s="245"/>
      <c r="O31" s="253"/>
      <c r="P31" s="245"/>
      <c r="Q31" s="243"/>
      <c r="R31" s="245"/>
      <c r="S31" s="243"/>
      <c r="T31" s="244"/>
      <c r="V31" s="246"/>
      <c r="W31" s="247"/>
    </row>
    <row r="32" spans="1:23" ht="15.75">
      <c r="A32" s="5"/>
      <c r="B32" s="12"/>
      <c r="C32" s="153"/>
      <c r="D32" s="43"/>
      <c r="E32" s="243"/>
      <c r="F32" s="248"/>
      <c r="G32" s="243"/>
      <c r="H32" s="43"/>
      <c r="I32" s="243"/>
      <c r="J32" s="244"/>
      <c r="K32" s="115"/>
      <c r="L32" s="251"/>
      <c r="M32" s="153"/>
      <c r="N32" s="245"/>
      <c r="O32" s="243"/>
      <c r="P32" s="245"/>
      <c r="Q32" s="252"/>
      <c r="R32" s="245"/>
      <c r="S32" s="243"/>
      <c r="T32" s="244"/>
      <c r="V32" s="246"/>
      <c r="W32" s="247"/>
    </row>
    <row r="33" spans="1:23" ht="15.75">
      <c r="A33" s="5"/>
      <c r="B33" s="12"/>
      <c r="C33" s="153"/>
      <c r="D33" s="43"/>
      <c r="E33" s="243"/>
      <c r="F33" s="43"/>
      <c r="G33" s="243"/>
      <c r="H33" s="43"/>
      <c r="I33" s="243"/>
      <c r="J33" s="244"/>
      <c r="K33" s="115"/>
      <c r="L33" s="251"/>
      <c r="M33" s="249"/>
      <c r="N33" s="245"/>
      <c r="O33" s="243"/>
      <c r="P33" s="245"/>
      <c r="Q33" s="253"/>
      <c r="R33" s="245"/>
      <c r="S33" s="243"/>
      <c r="T33" s="244"/>
      <c r="U33" s="17"/>
      <c r="V33" s="17"/>
      <c r="W33" s="17"/>
    </row>
    <row r="34" spans="1:23" ht="15.75">
      <c r="A34" s="5"/>
      <c r="B34" s="254"/>
      <c r="C34" s="255"/>
      <c r="D34" s="43"/>
      <c r="E34" s="243"/>
      <c r="F34" s="248"/>
      <c r="G34" s="243"/>
      <c r="H34" s="43"/>
      <c r="I34" s="243"/>
      <c r="J34" s="244"/>
      <c r="K34" s="115"/>
      <c r="L34" s="17"/>
      <c r="M34" s="17"/>
      <c r="N34" s="72"/>
      <c r="O34" s="256"/>
      <c r="P34" s="72"/>
      <c r="Q34" s="256"/>
      <c r="R34" s="246"/>
      <c r="S34" s="247"/>
      <c r="T34" s="257"/>
      <c r="U34" s="17"/>
      <c r="V34" s="17"/>
      <c r="W34" s="17"/>
    </row>
    <row r="35" spans="1:23" ht="15.75">
      <c r="A35" s="5"/>
      <c r="B35" s="258"/>
      <c r="C35" s="153"/>
      <c r="D35" s="43"/>
      <c r="E35" s="243"/>
      <c r="F35" s="43"/>
      <c r="G35" s="243"/>
      <c r="H35" s="43"/>
      <c r="I35" s="243"/>
      <c r="J35" s="244"/>
      <c r="K35" s="115"/>
      <c r="L35" s="259"/>
      <c r="M35" s="226"/>
      <c r="N35" s="246"/>
      <c r="O35" s="247"/>
      <c r="P35" s="246"/>
      <c r="Q35" s="247"/>
      <c r="R35" s="246"/>
      <c r="S35" s="247"/>
      <c r="T35" s="257"/>
      <c r="U35" s="17"/>
      <c r="V35" s="17"/>
      <c r="W35" s="17"/>
    </row>
    <row r="36" spans="1:23" ht="15.75">
      <c r="A36" s="5"/>
      <c r="B36" s="12"/>
      <c r="C36" s="249"/>
      <c r="D36" s="248"/>
      <c r="E36" s="243"/>
      <c r="F36" s="43"/>
      <c r="G36" s="243"/>
      <c r="H36" s="43"/>
      <c r="I36" s="243"/>
      <c r="J36" s="244"/>
      <c r="K36" s="115"/>
      <c r="L36" s="259"/>
      <c r="M36" s="226"/>
      <c r="N36" s="246"/>
      <c r="O36" s="247"/>
      <c r="P36" s="246"/>
      <c r="Q36" s="247"/>
      <c r="R36" s="246"/>
      <c r="S36" s="247"/>
      <c r="T36" s="257"/>
      <c r="U36" s="17"/>
      <c r="V36" s="17"/>
      <c r="W36" s="17"/>
    </row>
    <row r="37" spans="12:23" ht="15.75">
      <c r="L37" s="17"/>
      <c r="M37" s="17"/>
      <c r="N37" s="72"/>
      <c r="O37" s="256"/>
      <c r="P37" s="72"/>
      <c r="Q37" s="256"/>
      <c r="R37" s="72"/>
      <c r="S37" s="256"/>
      <c r="T37" s="257"/>
      <c r="U37" s="17"/>
      <c r="V37" s="17"/>
      <c r="W37" s="17"/>
    </row>
    <row r="38" spans="2:23" ht="15.75">
      <c r="B38" s="137"/>
      <c r="C38" s="260"/>
      <c r="D38" s="170"/>
      <c r="E38" s="261"/>
      <c r="F38" s="262"/>
      <c r="G38" s="263"/>
      <c r="H38" s="226"/>
      <c r="L38" s="17"/>
      <c r="M38" s="17"/>
      <c r="N38" s="72"/>
      <c r="O38" s="256"/>
      <c r="P38" s="72"/>
      <c r="Q38" s="256"/>
      <c r="R38" s="72"/>
      <c r="S38" s="256"/>
      <c r="T38" s="257"/>
      <c r="U38" s="17"/>
      <c r="V38" s="17"/>
      <c r="W38" s="17"/>
    </row>
    <row r="39" spans="1:9" ht="15.75">
      <c r="A39" s="264"/>
      <c r="B39" s="12"/>
      <c r="C39" s="112"/>
      <c r="D39" s="112"/>
      <c r="E39" s="112"/>
      <c r="F39" s="112"/>
      <c r="G39" s="265"/>
      <c r="H39" s="266"/>
      <c r="I39" s="256"/>
    </row>
    <row r="40" spans="1:9" ht="15.75">
      <c r="A40" s="264"/>
      <c r="B40" s="12"/>
      <c r="C40" s="112"/>
      <c r="D40" s="112"/>
      <c r="E40" s="112"/>
      <c r="F40" s="112"/>
      <c r="G40" s="265"/>
      <c r="H40" s="266"/>
      <c r="I40" s="256"/>
    </row>
    <row r="41" spans="1:9" ht="15.75">
      <c r="A41" s="267"/>
      <c r="B41" s="12"/>
      <c r="C41" s="112"/>
      <c r="D41" s="112"/>
      <c r="E41" s="112"/>
      <c r="F41" s="112"/>
      <c r="G41" s="268"/>
      <c r="H41" s="269"/>
      <c r="I41" s="256"/>
    </row>
    <row r="42" spans="1:9" ht="15.75">
      <c r="A42" s="264"/>
      <c r="B42" s="12"/>
      <c r="C42" s="112"/>
      <c r="D42" s="112"/>
      <c r="E42" s="112"/>
      <c r="F42" s="112"/>
      <c r="G42" s="265"/>
      <c r="H42" s="266"/>
      <c r="I42" s="256"/>
    </row>
    <row r="43" spans="1:9" ht="15.75">
      <c r="A43" s="264"/>
      <c r="B43" s="12"/>
      <c r="C43" s="112"/>
      <c r="D43" s="112"/>
      <c r="E43" s="112"/>
      <c r="F43" s="112"/>
      <c r="G43" s="265"/>
      <c r="H43" s="266"/>
      <c r="I43" s="256"/>
    </row>
    <row r="44" spans="1:9" ht="15.75">
      <c r="A44" s="264"/>
      <c r="B44" s="12"/>
      <c r="C44" s="112"/>
      <c r="D44" s="112"/>
      <c r="E44" s="112"/>
      <c r="F44" s="112"/>
      <c r="G44" s="265"/>
      <c r="H44" s="266"/>
      <c r="I44" s="256"/>
    </row>
    <row r="45" spans="1:9" ht="15.75">
      <c r="A45" s="264"/>
      <c r="B45" s="20"/>
      <c r="C45" s="112"/>
      <c r="D45" s="112"/>
      <c r="E45" s="112"/>
      <c r="F45" s="112"/>
      <c r="G45" s="265"/>
      <c r="H45" s="266"/>
      <c r="I45" s="256"/>
    </row>
    <row r="46" spans="1:9" ht="15.75">
      <c r="A46" s="264"/>
      <c r="B46" s="20"/>
      <c r="C46" s="112"/>
      <c r="D46" s="112"/>
      <c r="E46" s="112"/>
      <c r="F46" s="112"/>
      <c r="G46" s="265"/>
      <c r="H46" s="266"/>
      <c r="I46" s="256"/>
    </row>
    <row r="47" spans="1:9" ht="15.75">
      <c r="A47" s="264"/>
      <c r="B47" s="12"/>
      <c r="C47" s="112"/>
      <c r="D47" s="112"/>
      <c r="E47" s="112"/>
      <c r="F47" s="112"/>
      <c r="G47" s="265"/>
      <c r="H47" s="266"/>
      <c r="I47" s="256"/>
    </row>
    <row r="48" spans="1:9" ht="15.75">
      <c r="A48" s="264"/>
      <c r="B48" s="12"/>
      <c r="C48" s="112"/>
      <c r="D48" s="112"/>
      <c r="E48" s="112"/>
      <c r="F48" s="112"/>
      <c r="G48" s="265"/>
      <c r="H48" s="266"/>
      <c r="I48" s="256"/>
    </row>
    <row r="49" spans="1:9" ht="15.75">
      <c r="A49" s="264"/>
      <c r="B49" s="12"/>
      <c r="C49" s="112"/>
      <c r="D49" s="112"/>
      <c r="E49" s="112"/>
      <c r="F49" s="112"/>
      <c r="G49" s="265"/>
      <c r="H49" s="266"/>
      <c r="I49" s="256"/>
    </row>
    <row r="50" spans="1:9" ht="15.75">
      <c r="A50" s="264"/>
      <c r="B50" s="12"/>
      <c r="C50" s="112"/>
      <c r="D50" s="112"/>
      <c r="E50" s="112"/>
      <c r="F50" s="112"/>
      <c r="G50" s="265"/>
      <c r="H50" s="266"/>
      <c r="I50" s="256"/>
    </row>
    <row r="51" spans="1:9" ht="15.75">
      <c r="A51" s="264"/>
      <c r="B51" s="12"/>
      <c r="C51" s="112"/>
      <c r="D51" s="112"/>
      <c r="E51" s="112"/>
      <c r="F51" s="112"/>
      <c r="G51" s="265"/>
      <c r="H51" s="266"/>
      <c r="I51" s="256"/>
    </row>
    <row r="52" spans="1:9" ht="15.75">
      <c r="A52" s="264"/>
      <c r="B52" s="12"/>
      <c r="C52" s="112"/>
      <c r="D52" s="112"/>
      <c r="E52" s="112"/>
      <c r="F52" s="112"/>
      <c r="G52" s="265"/>
      <c r="H52" s="266"/>
      <c r="I52" s="256"/>
    </row>
    <row r="53" spans="2:9" ht="15.75">
      <c r="B53" s="137"/>
      <c r="C53" s="168"/>
      <c r="D53" s="170"/>
      <c r="E53" s="261"/>
      <c r="F53" s="171"/>
      <c r="G53" s="261"/>
      <c r="H53" s="270"/>
      <c r="I53" s="25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5"/>
  <sheetViews>
    <sheetView zoomScalePageLayoutView="0" workbookViewId="0" topLeftCell="A27">
      <selection activeCell="H32" sqref="H32"/>
    </sheetView>
  </sheetViews>
  <sheetFormatPr defaultColWidth="9.140625" defaultRowHeight="19.5" customHeight="1"/>
  <cols>
    <col min="1" max="1" width="7.28125" style="0" customWidth="1"/>
    <col min="2" max="2" width="19.28125" style="18" customWidth="1"/>
    <col min="3" max="3" width="28.8515625" style="18" customWidth="1"/>
    <col min="4" max="6" width="3.8515625" style="88" customWidth="1"/>
    <col min="7" max="7" width="4.8515625" style="88" customWidth="1"/>
    <col min="8" max="12" width="3.8515625" style="88" customWidth="1"/>
    <col min="13" max="13" width="3.7109375" style="235" customWidth="1"/>
    <col min="14" max="14" width="4.7109375" style="235" customWidth="1"/>
    <col min="15" max="15" width="4.7109375" style="0" customWidth="1"/>
    <col min="16" max="16" width="23.00390625" style="0" customWidth="1"/>
    <col min="17" max="17" width="21.57421875" style="108" customWidth="1"/>
    <col min="18" max="27" width="3.7109375" style="271" customWidth="1"/>
    <col min="28" max="28" width="7.28125" style="272" customWidth="1"/>
    <col min="29" max="29" width="30.7109375" style="110" customWidth="1"/>
    <col min="30" max="30" width="9.57421875" style="119" customWidth="1"/>
    <col min="31" max="31" width="7.140625" style="0" customWidth="1"/>
  </cols>
  <sheetData>
    <row r="1" spans="1:16" ht="15.75" customHeight="1">
      <c r="A1" s="120"/>
      <c r="B1" s="160" t="s">
        <v>203</v>
      </c>
      <c r="C1" s="121"/>
      <c r="D1" s="273"/>
      <c r="E1" s="273"/>
      <c r="F1" s="273"/>
      <c r="G1" s="273"/>
      <c r="H1" s="273"/>
      <c r="I1" s="273"/>
      <c r="J1" s="273"/>
      <c r="K1" s="273"/>
      <c r="L1" s="273"/>
      <c r="M1" s="274"/>
      <c r="N1" s="274"/>
      <c r="O1" s="120"/>
      <c r="P1" s="120"/>
    </row>
    <row r="2" spans="1:16" ht="18" customHeight="1">
      <c r="A2" s="10"/>
      <c r="B2" s="164" t="s">
        <v>323</v>
      </c>
      <c r="C2" s="275"/>
      <c r="D2" s="276"/>
      <c r="E2" s="276"/>
      <c r="F2" s="276"/>
      <c r="G2" s="276"/>
      <c r="H2" s="276"/>
      <c r="I2" s="276"/>
      <c r="J2" s="276"/>
      <c r="K2" s="276"/>
      <c r="L2" s="276"/>
      <c r="M2" s="277"/>
      <c r="N2" s="277"/>
      <c r="O2" s="10"/>
      <c r="P2" s="10"/>
    </row>
    <row r="3" spans="1:32" s="88" customFormat="1" ht="18" customHeight="1">
      <c r="A3" s="126" t="s">
        <v>225</v>
      </c>
      <c r="B3" s="125" t="s">
        <v>222</v>
      </c>
      <c r="C3" s="125"/>
      <c r="D3" s="278">
        <v>1</v>
      </c>
      <c r="E3" s="278">
        <v>2</v>
      </c>
      <c r="F3" s="278">
        <v>3</v>
      </c>
      <c r="G3" s="278">
        <v>4</v>
      </c>
      <c r="H3" s="278">
        <v>5</v>
      </c>
      <c r="I3" s="278">
        <v>6</v>
      </c>
      <c r="J3" s="278">
        <v>7</v>
      </c>
      <c r="K3" s="278">
        <v>8</v>
      </c>
      <c r="L3" s="278">
        <v>9</v>
      </c>
      <c r="M3" s="44"/>
      <c r="N3" s="124" t="s">
        <v>216</v>
      </c>
      <c r="O3" s="124" t="s">
        <v>216</v>
      </c>
      <c r="P3" s="125" t="s">
        <v>222</v>
      </c>
      <c r="Q3" s="125"/>
      <c r="R3" s="278">
        <v>1</v>
      </c>
      <c r="S3" s="278">
        <v>2</v>
      </c>
      <c r="T3" s="278">
        <v>3</v>
      </c>
      <c r="U3" s="278">
        <v>4</v>
      </c>
      <c r="V3" s="278">
        <v>5</v>
      </c>
      <c r="W3" s="278">
        <v>6</v>
      </c>
      <c r="X3" s="278">
        <v>7</v>
      </c>
      <c r="Y3" s="278">
        <v>8</v>
      </c>
      <c r="Z3" s="278">
        <v>9</v>
      </c>
      <c r="AA3" s="44"/>
      <c r="AB3" s="279" t="s">
        <v>225</v>
      </c>
      <c r="AC3" s="104"/>
      <c r="AD3" s="135"/>
      <c r="AE3" s="72"/>
      <c r="AF3" s="72"/>
    </row>
    <row r="4" spans="1:32" ht="18" customHeight="1">
      <c r="A4" s="279" t="s">
        <v>324</v>
      </c>
      <c r="B4" s="54" t="s">
        <v>136</v>
      </c>
      <c r="C4" s="54" t="s">
        <v>19</v>
      </c>
      <c r="D4" s="280">
        <v>6</v>
      </c>
      <c r="E4" s="280">
        <v>5</v>
      </c>
      <c r="F4" s="280">
        <v>4</v>
      </c>
      <c r="G4" s="280">
        <v>3</v>
      </c>
      <c r="H4" s="280">
        <v>3</v>
      </c>
      <c r="I4" s="280">
        <v>4</v>
      </c>
      <c r="J4" s="280">
        <v>4</v>
      </c>
      <c r="K4" s="280">
        <v>3</v>
      </c>
      <c r="L4" s="280">
        <v>4</v>
      </c>
      <c r="M4" s="281">
        <f aca="true" t="shared" si="0" ref="M4:M22">SUM(D4:L4)</f>
        <v>36</v>
      </c>
      <c r="N4" s="129">
        <v>50</v>
      </c>
      <c r="O4" s="129">
        <v>50</v>
      </c>
      <c r="P4" s="54" t="s">
        <v>79</v>
      </c>
      <c r="Q4" s="54" t="s">
        <v>19</v>
      </c>
      <c r="R4" s="280">
        <v>3</v>
      </c>
      <c r="S4" s="280">
        <v>2</v>
      </c>
      <c r="T4" s="280">
        <v>3</v>
      </c>
      <c r="U4" s="280">
        <v>3</v>
      </c>
      <c r="V4" s="280">
        <v>3</v>
      </c>
      <c r="W4" s="280">
        <v>4</v>
      </c>
      <c r="X4" s="280">
        <v>3</v>
      </c>
      <c r="Y4" s="280">
        <v>3</v>
      </c>
      <c r="Z4" s="280">
        <v>3</v>
      </c>
      <c r="AA4" s="282">
        <f aca="true" t="shared" si="1" ref="AA4:AA29">SUM(R4:Z4)</f>
        <v>27</v>
      </c>
      <c r="AB4" s="283">
        <v>1</v>
      </c>
      <c r="AC4" s="117"/>
      <c r="AD4" s="136"/>
      <c r="AE4" s="10"/>
      <c r="AF4" s="10"/>
    </row>
    <row r="5" spans="1:32" ht="18" customHeight="1">
      <c r="A5" s="279" t="s">
        <v>325</v>
      </c>
      <c r="B5" s="54" t="s">
        <v>127</v>
      </c>
      <c r="C5" s="54" t="s">
        <v>20</v>
      </c>
      <c r="D5" s="280">
        <v>5</v>
      </c>
      <c r="E5" s="280">
        <v>5</v>
      </c>
      <c r="F5" s="280">
        <v>5</v>
      </c>
      <c r="G5" s="280">
        <v>4</v>
      </c>
      <c r="H5" s="280">
        <v>6</v>
      </c>
      <c r="I5" s="280">
        <v>4</v>
      </c>
      <c r="J5" s="280">
        <v>5</v>
      </c>
      <c r="K5" s="280">
        <v>4</v>
      </c>
      <c r="L5" s="280">
        <v>3</v>
      </c>
      <c r="M5" s="281">
        <f t="shared" si="0"/>
        <v>41</v>
      </c>
      <c r="N5" s="129">
        <v>47</v>
      </c>
      <c r="O5" s="129">
        <v>47</v>
      </c>
      <c r="P5" s="55" t="s">
        <v>39</v>
      </c>
      <c r="Q5" s="54" t="s">
        <v>19</v>
      </c>
      <c r="R5" s="280">
        <v>4</v>
      </c>
      <c r="S5" s="280">
        <v>3</v>
      </c>
      <c r="T5" s="280">
        <v>4</v>
      </c>
      <c r="U5" s="280">
        <v>3</v>
      </c>
      <c r="V5" s="280">
        <v>4</v>
      </c>
      <c r="W5" s="280">
        <v>4</v>
      </c>
      <c r="X5" s="280">
        <v>3</v>
      </c>
      <c r="Y5" s="280">
        <v>3</v>
      </c>
      <c r="Z5" s="280">
        <v>2</v>
      </c>
      <c r="AA5" s="281">
        <f t="shared" si="1"/>
        <v>30</v>
      </c>
      <c r="AB5" s="279" t="s">
        <v>325</v>
      </c>
      <c r="AC5" s="117"/>
      <c r="AD5" s="136"/>
      <c r="AE5" s="10"/>
      <c r="AF5" s="10"/>
    </row>
    <row r="6" spans="1:32" ht="18" customHeight="1">
      <c r="A6" s="279" t="s">
        <v>326</v>
      </c>
      <c r="B6" s="54" t="s">
        <v>128</v>
      </c>
      <c r="C6" s="54" t="s">
        <v>21</v>
      </c>
      <c r="D6" s="280">
        <v>6</v>
      </c>
      <c r="E6" s="280">
        <v>6</v>
      </c>
      <c r="F6" s="280">
        <v>5</v>
      </c>
      <c r="G6" s="280">
        <v>5</v>
      </c>
      <c r="H6" s="280">
        <v>5</v>
      </c>
      <c r="I6" s="280">
        <v>4</v>
      </c>
      <c r="J6" s="280">
        <v>4</v>
      </c>
      <c r="K6" s="280">
        <v>4</v>
      </c>
      <c r="L6" s="280">
        <v>3</v>
      </c>
      <c r="M6" s="282">
        <f t="shared" si="0"/>
        <v>42</v>
      </c>
      <c r="N6" s="129">
        <v>45</v>
      </c>
      <c r="O6" s="129">
        <v>45</v>
      </c>
      <c r="P6" s="55" t="s">
        <v>40</v>
      </c>
      <c r="Q6" s="54" t="s">
        <v>20</v>
      </c>
      <c r="R6" s="280">
        <v>5</v>
      </c>
      <c r="S6" s="280">
        <v>4</v>
      </c>
      <c r="T6" s="280">
        <v>4</v>
      </c>
      <c r="U6" s="280">
        <v>3</v>
      </c>
      <c r="V6" s="280">
        <v>4</v>
      </c>
      <c r="W6" s="280">
        <v>3</v>
      </c>
      <c r="X6" s="280">
        <v>5</v>
      </c>
      <c r="Y6" s="280">
        <v>3</v>
      </c>
      <c r="Z6" s="280">
        <v>3</v>
      </c>
      <c r="AA6" s="281">
        <f t="shared" si="1"/>
        <v>34</v>
      </c>
      <c r="AB6" s="279" t="s">
        <v>326</v>
      </c>
      <c r="AC6" s="117"/>
      <c r="AD6" s="136"/>
      <c r="AE6" s="10"/>
      <c r="AF6" s="10"/>
    </row>
    <row r="7" spans="1:32" ht="18" customHeight="1">
      <c r="A7" s="279" t="s">
        <v>327</v>
      </c>
      <c r="B7" s="284" t="s">
        <v>131</v>
      </c>
      <c r="C7" s="284" t="s">
        <v>24</v>
      </c>
      <c r="D7" s="280">
        <v>5</v>
      </c>
      <c r="E7" s="280">
        <v>6</v>
      </c>
      <c r="F7" s="280">
        <v>7</v>
      </c>
      <c r="G7" s="280">
        <v>4</v>
      </c>
      <c r="H7" s="280">
        <v>5</v>
      </c>
      <c r="I7" s="280">
        <v>4</v>
      </c>
      <c r="J7" s="280">
        <v>5</v>
      </c>
      <c r="K7" s="280">
        <v>4</v>
      </c>
      <c r="L7" s="280">
        <v>3</v>
      </c>
      <c r="M7" s="281">
        <f t="shared" si="0"/>
        <v>43</v>
      </c>
      <c r="N7" s="129">
        <v>44</v>
      </c>
      <c r="O7" s="129">
        <v>44</v>
      </c>
      <c r="P7" s="55" t="s">
        <v>38</v>
      </c>
      <c r="Q7" s="54" t="s">
        <v>19</v>
      </c>
      <c r="R7" s="280">
        <v>5</v>
      </c>
      <c r="S7" s="285">
        <v>3</v>
      </c>
      <c r="T7" s="280">
        <v>4</v>
      </c>
      <c r="U7" s="285">
        <v>3</v>
      </c>
      <c r="V7" s="280">
        <v>5</v>
      </c>
      <c r="W7" s="285">
        <v>3</v>
      </c>
      <c r="X7" s="280">
        <v>5</v>
      </c>
      <c r="Y7" s="280">
        <v>4</v>
      </c>
      <c r="Z7" s="285">
        <v>3</v>
      </c>
      <c r="AA7" s="282">
        <f t="shared" si="1"/>
        <v>35</v>
      </c>
      <c r="AB7" s="279" t="s">
        <v>327</v>
      </c>
      <c r="AC7" s="117"/>
      <c r="AD7" s="136"/>
      <c r="AE7" s="10"/>
      <c r="AF7" s="10"/>
    </row>
    <row r="8" spans="1:32" ht="18" customHeight="1">
      <c r="A8" s="279" t="s">
        <v>328</v>
      </c>
      <c r="B8" s="54" t="s">
        <v>129</v>
      </c>
      <c r="C8" s="54" t="s">
        <v>20</v>
      </c>
      <c r="D8" s="280">
        <v>5</v>
      </c>
      <c r="E8" s="280">
        <v>4</v>
      </c>
      <c r="F8" s="280">
        <v>6</v>
      </c>
      <c r="G8" s="280">
        <v>6</v>
      </c>
      <c r="H8" s="280">
        <v>7</v>
      </c>
      <c r="I8" s="280">
        <v>4</v>
      </c>
      <c r="J8" s="280">
        <v>4</v>
      </c>
      <c r="K8" s="280">
        <v>5</v>
      </c>
      <c r="L8" s="280">
        <v>3</v>
      </c>
      <c r="M8" s="281">
        <f t="shared" si="0"/>
        <v>44</v>
      </c>
      <c r="N8" s="129">
        <v>43</v>
      </c>
      <c r="O8" s="129">
        <v>43</v>
      </c>
      <c r="P8" s="55" t="s">
        <v>45</v>
      </c>
      <c r="Q8" s="54" t="s">
        <v>29</v>
      </c>
      <c r="R8" s="280">
        <v>4</v>
      </c>
      <c r="S8" s="280">
        <v>4</v>
      </c>
      <c r="T8" s="280">
        <v>4</v>
      </c>
      <c r="U8" s="280">
        <v>4</v>
      </c>
      <c r="V8" s="285">
        <v>3</v>
      </c>
      <c r="W8" s="280">
        <v>4</v>
      </c>
      <c r="X8" s="280">
        <v>4</v>
      </c>
      <c r="Y8" s="280">
        <v>4</v>
      </c>
      <c r="Z8" s="280">
        <v>4</v>
      </c>
      <c r="AA8" s="282">
        <f t="shared" si="1"/>
        <v>35</v>
      </c>
      <c r="AB8" s="279" t="s">
        <v>328</v>
      </c>
      <c r="AC8" s="117"/>
      <c r="AD8" s="136"/>
      <c r="AE8" s="10"/>
      <c r="AF8" s="10"/>
    </row>
    <row r="9" spans="1:28" ht="18" customHeight="1">
      <c r="A9" s="279" t="s">
        <v>329</v>
      </c>
      <c r="B9" s="54" t="s">
        <v>143</v>
      </c>
      <c r="C9" s="54" t="s">
        <v>21</v>
      </c>
      <c r="D9" s="280">
        <v>7</v>
      </c>
      <c r="E9" s="280">
        <v>5</v>
      </c>
      <c r="F9" s="280">
        <v>7</v>
      </c>
      <c r="G9" s="280">
        <v>4</v>
      </c>
      <c r="H9" s="280">
        <v>5</v>
      </c>
      <c r="I9" s="280">
        <v>4</v>
      </c>
      <c r="J9" s="280">
        <v>5</v>
      </c>
      <c r="K9" s="280">
        <v>4</v>
      </c>
      <c r="L9" s="280">
        <v>4</v>
      </c>
      <c r="M9" s="281">
        <f t="shared" si="0"/>
        <v>45</v>
      </c>
      <c r="N9" s="129">
        <v>42</v>
      </c>
      <c r="O9" s="129">
        <v>42</v>
      </c>
      <c r="P9" s="55" t="s">
        <v>236</v>
      </c>
      <c r="Q9" s="54" t="s">
        <v>20</v>
      </c>
      <c r="R9" s="280">
        <v>7</v>
      </c>
      <c r="S9" s="285">
        <v>3</v>
      </c>
      <c r="T9" s="286">
        <v>4</v>
      </c>
      <c r="U9" s="285">
        <v>3</v>
      </c>
      <c r="V9" s="280">
        <v>5</v>
      </c>
      <c r="W9" s="286">
        <v>4</v>
      </c>
      <c r="X9" s="286">
        <v>4</v>
      </c>
      <c r="Y9" s="285">
        <v>3</v>
      </c>
      <c r="Z9" s="285">
        <v>3</v>
      </c>
      <c r="AA9" s="282">
        <f t="shared" si="1"/>
        <v>36</v>
      </c>
      <c r="AB9" s="279" t="s">
        <v>329</v>
      </c>
    </row>
    <row r="10" spans="1:28" ht="18" customHeight="1">
      <c r="A10" s="279" t="s">
        <v>330</v>
      </c>
      <c r="B10" s="54" t="s">
        <v>132</v>
      </c>
      <c r="C10" s="54" t="s">
        <v>26</v>
      </c>
      <c r="D10" s="280">
        <v>7</v>
      </c>
      <c r="E10" s="280">
        <v>6</v>
      </c>
      <c r="F10" s="280">
        <v>7</v>
      </c>
      <c r="G10" s="280">
        <v>5</v>
      </c>
      <c r="H10" s="280">
        <v>5</v>
      </c>
      <c r="I10" s="285">
        <v>3</v>
      </c>
      <c r="J10" s="280">
        <v>6</v>
      </c>
      <c r="K10" s="280">
        <v>4</v>
      </c>
      <c r="L10" s="280">
        <v>4</v>
      </c>
      <c r="M10" s="282">
        <f t="shared" si="0"/>
        <v>47</v>
      </c>
      <c r="N10" s="129">
        <v>41</v>
      </c>
      <c r="O10" s="129">
        <v>41</v>
      </c>
      <c r="P10" s="55" t="s">
        <v>331</v>
      </c>
      <c r="Q10" s="54" t="s">
        <v>20</v>
      </c>
      <c r="R10" s="280">
        <v>6</v>
      </c>
      <c r="S10" s="286">
        <v>4</v>
      </c>
      <c r="T10" s="287">
        <v>5</v>
      </c>
      <c r="U10" s="285">
        <v>3</v>
      </c>
      <c r="V10" s="287">
        <v>5</v>
      </c>
      <c r="W10" s="285">
        <v>3</v>
      </c>
      <c r="X10" s="285">
        <v>3</v>
      </c>
      <c r="Y10" s="285">
        <v>3</v>
      </c>
      <c r="Z10" s="286">
        <v>4</v>
      </c>
      <c r="AA10" s="281">
        <f t="shared" si="1"/>
        <v>36</v>
      </c>
      <c r="AB10" s="279" t="s">
        <v>332</v>
      </c>
    </row>
    <row r="11" spans="1:28" ht="18" customHeight="1">
      <c r="A11" s="279" t="s">
        <v>333</v>
      </c>
      <c r="B11" s="55" t="s">
        <v>130</v>
      </c>
      <c r="C11" s="54" t="s">
        <v>22</v>
      </c>
      <c r="D11" s="280">
        <v>8</v>
      </c>
      <c r="E11" s="280">
        <v>6</v>
      </c>
      <c r="F11" s="280">
        <v>6</v>
      </c>
      <c r="G11" s="280">
        <v>4</v>
      </c>
      <c r="H11" s="280">
        <v>5</v>
      </c>
      <c r="I11" s="280">
        <v>4</v>
      </c>
      <c r="J11" s="280">
        <v>5</v>
      </c>
      <c r="K11" s="280">
        <v>5</v>
      </c>
      <c r="L11" s="280">
        <v>4</v>
      </c>
      <c r="M11" s="282">
        <f t="shared" si="0"/>
        <v>47</v>
      </c>
      <c r="N11" s="129">
        <v>40</v>
      </c>
      <c r="O11" s="129">
        <v>41</v>
      </c>
      <c r="P11" s="55" t="s">
        <v>43</v>
      </c>
      <c r="Q11" s="54" t="s">
        <v>24</v>
      </c>
      <c r="R11" s="280">
        <v>6</v>
      </c>
      <c r="S11" s="286">
        <v>4</v>
      </c>
      <c r="T11" s="287">
        <v>5</v>
      </c>
      <c r="U11" s="285">
        <v>3</v>
      </c>
      <c r="V11" s="285">
        <v>3</v>
      </c>
      <c r="W11" s="285">
        <v>3</v>
      </c>
      <c r="X11" s="287">
        <v>5</v>
      </c>
      <c r="Y11" s="286">
        <v>4</v>
      </c>
      <c r="Z11" s="285">
        <v>3</v>
      </c>
      <c r="AA11" s="282">
        <f t="shared" si="1"/>
        <v>36</v>
      </c>
      <c r="AB11" s="279" t="s">
        <v>332</v>
      </c>
    </row>
    <row r="12" spans="1:28" ht="18" customHeight="1">
      <c r="A12" s="279" t="s">
        <v>334</v>
      </c>
      <c r="B12" s="54" t="s">
        <v>134</v>
      </c>
      <c r="C12" s="54" t="s">
        <v>122</v>
      </c>
      <c r="D12" s="280">
        <v>6</v>
      </c>
      <c r="E12" s="280">
        <v>6</v>
      </c>
      <c r="F12" s="280">
        <v>6</v>
      </c>
      <c r="G12" s="280">
        <v>5</v>
      </c>
      <c r="H12" s="280">
        <v>7</v>
      </c>
      <c r="I12" s="280">
        <v>5</v>
      </c>
      <c r="J12" s="280">
        <v>6</v>
      </c>
      <c r="K12" s="280">
        <v>5</v>
      </c>
      <c r="L12" s="280">
        <v>3</v>
      </c>
      <c r="M12" s="282">
        <f t="shared" si="0"/>
        <v>49</v>
      </c>
      <c r="N12" s="129">
        <v>39</v>
      </c>
      <c r="O12" s="129">
        <v>39</v>
      </c>
      <c r="P12" s="284" t="s">
        <v>36</v>
      </c>
      <c r="Q12" s="284" t="s">
        <v>37</v>
      </c>
      <c r="R12" s="280">
        <v>5</v>
      </c>
      <c r="S12" s="280">
        <v>4</v>
      </c>
      <c r="T12" s="280">
        <v>5</v>
      </c>
      <c r="U12" s="280">
        <v>4</v>
      </c>
      <c r="V12" s="280">
        <v>4</v>
      </c>
      <c r="W12" s="280">
        <v>3</v>
      </c>
      <c r="X12" s="280">
        <v>5</v>
      </c>
      <c r="Y12" s="280">
        <v>4</v>
      </c>
      <c r="Z12" s="280">
        <v>3</v>
      </c>
      <c r="AA12" s="282">
        <f t="shared" si="1"/>
        <v>37</v>
      </c>
      <c r="AB12" s="279" t="s">
        <v>334</v>
      </c>
    </row>
    <row r="13" spans="1:28" ht="18" customHeight="1">
      <c r="A13" s="279" t="s">
        <v>335</v>
      </c>
      <c r="B13" s="54" t="s">
        <v>140</v>
      </c>
      <c r="C13" s="54" t="s">
        <v>27</v>
      </c>
      <c r="D13" s="280">
        <v>9</v>
      </c>
      <c r="E13" s="280">
        <v>5</v>
      </c>
      <c r="F13" s="280">
        <v>8</v>
      </c>
      <c r="G13" s="280">
        <v>5</v>
      </c>
      <c r="H13" s="280">
        <v>6</v>
      </c>
      <c r="I13" s="285">
        <v>3</v>
      </c>
      <c r="J13" s="280">
        <v>6</v>
      </c>
      <c r="K13" s="280">
        <v>5</v>
      </c>
      <c r="L13" s="280">
        <v>5</v>
      </c>
      <c r="M13" s="282">
        <f t="shared" si="0"/>
        <v>52</v>
      </c>
      <c r="N13" s="129">
        <v>38</v>
      </c>
      <c r="O13" s="129">
        <v>38</v>
      </c>
      <c r="P13" s="55" t="s">
        <v>53</v>
      </c>
      <c r="Q13" s="54" t="s">
        <v>23</v>
      </c>
      <c r="R13" s="287">
        <v>5</v>
      </c>
      <c r="S13" s="287">
        <v>5</v>
      </c>
      <c r="T13" s="286">
        <v>4</v>
      </c>
      <c r="U13" s="280">
        <v>6</v>
      </c>
      <c r="V13" s="286">
        <v>4</v>
      </c>
      <c r="W13" s="287">
        <v>5</v>
      </c>
      <c r="X13" s="286">
        <v>4</v>
      </c>
      <c r="Y13" s="285">
        <v>3</v>
      </c>
      <c r="Z13" s="285">
        <v>3</v>
      </c>
      <c r="AA13" s="282">
        <f t="shared" si="1"/>
        <v>39</v>
      </c>
      <c r="AB13" s="279" t="s">
        <v>336</v>
      </c>
    </row>
    <row r="14" spans="1:28" ht="18" customHeight="1">
      <c r="A14" s="279" t="s">
        <v>337</v>
      </c>
      <c r="B14" s="54" t="s">
        <v>137</v>
      </c>
      <c r="C14" s="54" t="s">
        <v>27</v>
      </c>
      <c r="D14" s="280">
        <v>9</v>
      </c>
      <c r="E14" s="280">
        <v>5</v>
      </c>
      <c r="F14" s="280">
        <v>8</v>
      </c>
      <c r="G14" s="280">
        <v>6</v>
      </c>
      <c r="H14" s="280">
        <v>5</v>
      </c>
      <c r="I14" s="280">
        <v>5</v>
      </c>
      <c r="J14" s="280">
        <v>6</v>
      </c>
      <c r="K14" s="286">
        <v>4</v>
      </c>
      <c r="L14" s="286">
        <v>4</v>
      </c>
      <c r="M14" s="282">
        <f t="shared" si="0"/>
        <v>52</v>
      </c>
      <c r="N14" s="129">
        <v>37</v>
      </c>
      <c r="O14" s="129">
        <v>38</v>
      </c>
      <c r="P14" s="55" t="s">
        <v>42</v>
      </c>
      <c r="Q14" s="54" t="s">
        <v>22</v>
      </c>
      <c r="R14" s="287">
        <v>5</v>
      </c>
      <c r="S14" s="287">
        <v>5</v>
      </c>
      <c r="T14" s="286">
        <v>4</v>
      </c>
      <c r="U14" s="285">
        <v>3</v>
      </c>
      <c r="V14" s="280">
        <v>6</v>
      </c>
      <c r="W14" s="286">
        <v>4</v>
      </c>
      <c r="X14" s="287">
        <v>5</v>
      </c>
      <c r="Y14" s="286">
        <v>4</v>
      </c>
      <c r="Z14" s="285">
        <v>3</v>
      </c>
      <c r="AA14" s="282">
        <f t="shared" si="1"/>
        <v>39</v>
      </c>
      <c r="AB14" s="279" t="s">
        <v>336</v>
      </c>
    </row>
    <row r="15" spans="1:28" ht="18" customHeight="1">
      <c r="A15" s="279" t="s">
        <v>338</v>
      </c>
      <c r="B15" s="54" t="s">
        <v>152</v>
      </c>
      <c r="C15" s="54" t="s">
        <v>21</v>
      </c>
      <c r="D15" s="280">
        <v>8</v>
      </c>
      <c r="E15" s="288">
        <v>5</v>
      </c>
      <c r="F15" s="280">
        <v>8</v>
      </c>
      <c r="G15" s="288">
        <v>5</v>
      </c>
      <c r="H15" s="280">
        <v>7</v>
      </c>
      <c r="I15" s="288">
        <v>5</v>
      </c>
      <c r="J15" s="288">
        <v>5</v>
      </c>
      <c r="K15" s="288">
        <v>5</v>
      </c>
      <c r="L15" s="286">
        <v>4</v>
      </c>
      <c r="M15" s="281">
        <f t="shared" si="0"/>
        <v>52</v>
      </c>
      <c r="N15" s="129">
        <v>36</v>
      </c>
      <c r="O15" s="129">
        <v>36</v>
      </c>
      <c r="P15" s="55" t="s">
        <v>41</v>
      </c>
      <c r="Q15" s="54" t="s">
        <v>23</v>
      </c>
      <c r="R15" s="280">
        <v>7</v>
      </c>
      <c r="S15" s="280">
        <v>5</v>
      </c>
      <c r="T15" s="280">
        <v>5</v>
      </c>
      <c r="U15" s="285">
        <v>3</v>
      </c>
      <c r="V15" s="280">
        <v>6</v>
      </c>
      <c r="W15" s="280">
        <v>4</v>
      </c>
      <c r="X15" s="280">
        <v>5</v>
      </c>
      <c r="Y15" s="285">
        <v>3</v>
      </c>
      <c r="Z15" s="285">
        <v>3</v>
      </c>
      <c r="AA15" s="282">
        <f t="shared" si="1"/>
        <v>41</v>
      </c>
      <c r="AB15" s="279" t="s">
        <v>338</v>
      </c>
    </row>
    <row r="16" spans="1:28" ht="18" customHeight="1">
      <c r="A16" s="279" t="s">
        <v>339</v>
      </c>
      <c r="B16" s="54" t="s">
        <v>144</v>
      </c>
      <c r="C16" s="54" t="s">
        <v>23</v>
      </c>
      <c r="D16" s="280">
        <v>8</v>
      </c>
      <c r="E16" s="280">
        <v>6</v>
      </c>
      <c r="F16" s="280">
        <v>6</v>
      </c>
      <c r="G16" s="288">
        <v>5</v>
      </c>
      <c r="H16" s="280">
        <v>6</v>
      </c>
      <c r="I16" s="286">
        <v>4</v>
      </c>
      <c r="J16" s="280">
        <v>7</v>
      </c>
      <c r="K16" s="288">
        <v>5</v>
      </c>
      <c r="L16" s="288">
        <v>5</v>
      </c>
      <c r="M16" s="282">
        <f t="shared" si="0"/>
        <v>52</v>
      </c>
      <c r="N16" s="129">
        <v>35</v>
      </c>
      <c r="O16" s="129">
        <v>35</v>
      </c>
      <c r="P16" s="55" t="s">
        <v>50</v>
      </c>
      <c r="Q16" s="54" t="s">
        <v>20</v>
      </c>
      <c r="R16" s="280">
        <v>7</v>
      </c>
      <c r="S16" s="280">
        <v>5</v>
      </c>
      <c r="T16" s="280">
        <v>5</v>
      </c>
      <c r="U16" s="280">
        <v>4</v>
      </c>
      <c r="V16" s="280">
        <v>4</v>
      </c>
      <c r="W16" s="285">
        <v>3</v>
      </c>
      <c r="X16" s="280">
        <v>5</v>
      </c>
      <c r="Y16" s="280">
        <v>4</v>
      </c>
      <c r="Z16" s="280">
        <v>4</v>
      </c>
      <c r="AA16" s="282">
        <f t="shared" si="1"/>
        <v>41</v>
      </c>
      <c r="AB16" s="279" t="s">
        <v>339</v>
      </c>
    </row>
    <row r="17" spans="1:28" ht="18" customHeight="1">
      <c r="A17" s="279" t="s">
        <v>340</v>
      </c>
      <c r="B17" s="54" t="s">
        <v>138</v>
      </c>
      <c r="C17" s="54" t="s">
        <v>23</v>
      </c>
      <c r="D17" s="280">
        <v>8</v>
      </c>
      <c r="E17" s="280">
        <v>6</v>
      </c>
      <c r="F17" s="280">
        <v>8</v>
      </c>
      <c r="G17" s="280">
        <v>5</v>
      </c>
      <c r="H17" s="280">
        <v>6</v>
      </c>
      <c r="I17" s="280">
        <v>4</v>
      </c>
      <c r="J17" s="280">
        <v>6</v>
      </c>
      <c r="K17" s="280">
        <v>5</v>
      </c>
      <c r="L17" s="280">
        <v>5</v>
      </c>
      <c r="M17" s="282">
        <f t="shared" si="0"/>
        <v>53</v>
      </c>
      <c r="N17" s="129">
        <v>34</v>
      </c>
      <c r="O17" s="129">
        <v>34</v>
      </c>
      <c r="P17" s="55" t="s">
        <v>67</v>
      </c>
      <c r="Q17" s="54" t="s">
        <v>37</v>
      </c>
      <c r="R17" s="280">
        <v>6</v>
      </c>
      <c r="S17" s="280">
        <v>5</v>
      </c>
      <c r="T17" s="280">
        <v>5</v>
      </c>
      <c r="U17" s="280">
        <v>4</v>
      </c>
      <c r="V17" s="280">
        <v>5</v>
      </c>
      <c r="W17" s="285">
        <v>3</v>
      </c>
      <c r="X17" s="280">
        <v>5</v>
      </c>
      <c r="Y17" s="280">
        <v>5</v>
      </c>
      <c r="Z17" s="280">
        <v>4</v>
      </c>
      <c r="AA17" s="282">
        <f t="shared" si="1"/>
        <v>42</v>
      </c>
      <c r="AB17" s="279" t="s">
        <v>340</v>
      </c>
    </row>
    <row r="18" spans="1:28" ht="18" customHeight="1">
      <c r="A18" s="279" t="s">
        <v>341</v>
      </c>
      <c r="B18" s="284" t="s">
        <v>139</v>
      </c>
      <c r="C18" s="284" t="s">
        <v>29</v>
      </c>
      <c r="D18" s="280">
        <v>9</v>
      </c>
      <c r="E18" s="280">
        <v>7</v>
      </c>
      <c r="F18" s="280">
        <v>8</v>
      </c>
      <c r="G18" s="280">
        <v>6</v>
      </c>
      <c r="H18" s="280">
        <v>6</v>
      </c>
      <c r="I18" s="285">
        <v>4</v>
      </c>
      <c r="J18" s="280">
        <v>8</v>
      </c>
      <c r="K18" s="285">
        <v>4</v>
      </c>
      <c r="L18" s="285">
        <v>4</v>
      </c>
      <c r="M18" s="282">
        <f t="shared" si="0"/>
        <v>56</v>
      </c>
      <c r="N18" s="129">
        <v>33</v>
      </c>
      <c r="O18" s="129">
        <v>33</v>
      </c>
      <c r="P18" s="54" t="s">
        <v>58</v>
      </c>
      <c r="Q18" s="54" t="s">
        <v>122</v>
      </c>
      <c r="R18" s="280">
        <v>5</v>
      </c>
      <c r="S18" s="280">
        <v>5</v>
      </c>
      <c r="T18" s="280">
        <v>5</v>
      </c>
      <c r="U18" s="280">
        <v>4</v>
      </c>
      <c r="V18" s="280">
        <v>4</v>
      </c>
      <c r="W18" s="280">
        <v>5</v>
      </c>
      <c r="X18" s="280">
        <v>6</v>
      </c>
      <c r="Y18" s="280">
        <v>4</v>
      </c>
      <c r="Z18" s="280">
        <v>4</v>
      </c>
      <c r="AA18" s="282">
        <f t="shared" si="1"/>
        <v>42</v>
      </c>
      <c r="AB18" s="279" t="s">
        <v>341</v>
      </c>
    </row>
    <row r="19" spans="1:28" ht="18" customHeight="1">
      <c r="A19" s="279" t="s">
        <v>342</v>
      </c>
      <c r="B19" s="284" t="s">
        <v>135</v>
      </c>
      <c r="C19" s="284" t="s">
        <v>21</v>
      </c>
      <c r="D19" s="280">
        <v>8</v>
      </c>
      <c r="E19" s="280">
        <v>7</v>
      </c>
      <c r="F19" s="280">
        <v>6</v>
      </c>
      <c r="G19" s="280">
        <v>5</v>
      </c>
      <c r="H19" s="280">
        <v>7</v>
      </c>
      <c r="I19" s="280">
        <v>5</v>
      </c>
      <c r="J19" s="280">
        <v>8</v>
      </c>
      <c r="K19" s="280">
        <v>5</v>
      </c>
      <c r="L19" s="280">
        <v>5</v>
      </c>
      <c r="M19" s="282">
        <f t="shared" si="0"/>
        <v>56</v>
      </c>
      <c r="N19" s="129">
        <v>32</v>
      </c>
      <c r="O19" s="129">
        <v>32</v>
      </c>
      <c r="P19" s="55" t="s">
        <v>44</v>
      </c>
      <c r="Q19" s="54" t="s">
        <v>22</v>
      </c>
      <c r="R19" s="280">
        <v>7</v>
      </c>
      <c r="S19" s="280">
        <v>5</v>
      </c>
      <c r="T19" s="280">
        <v>6</v>
      </c>
      <c r="U19" s="280">
        <v>4</v>
      </c>
      <c r="V19" s="280">
        <v>5</v>
      </c>
      <c r="W19" s="285">
        <v>3</v>
      </c>
      <c r="X19" s="280">
        <v>5</v>
      </c>
      <c r="Y19" s="285">
        <v>3</v>
      </c>
      <c r="Z19" s="280">
        <v>5</v>
      </c>
      <c r="AA19" s="282">
        <f t="shared" si="1"/>
        <v>43</v>
      </c>
      <c r="AB19" s="279" t="s">
        <v>342</v>
      </c>
    </row>
    <row r="20" spans="1:28" ht="18" customHeight="1">
      <c r="A20" s="279" t="s">
        <v>343</v>
      </c>
      <c r="B20" s="54" t="s">
        <v>154</v>
      </c>
      <c r="C20" s="54" t="s">
        <v>21</v>
      </c>
      <c r="D20" s="280">
        <v>9</v>
      </c>
      <c r="E20" s="280">
        <v>6</v>
      </c>
      <c r="F20" s="280">
        <v>11</v>
      </c>
      <c r="G20" s="280">
        <v>7</v>
      </c>
      <c r="H20" s="280">
        <v>6</v>
      </c>
      <c r="I20" s="280">
        <v>5</v>
      </c>
      <c r="J20" s="280">
        <v>7</v>
      </c>
      <c r="K20" s="280">
        <v>4</v>
      </c>
      <c r="L20" s="280">
        <v>4</v>
      </c>
      <c r="M20" s="282">
        <f t="shared" si="0"/>
        <v>59</v>
      </c>
      <c r="N20" s="129">
        <v>31</v>
      </c>
      <c r="O20" s="129">
        <v>31</v>
      </c>
      <c r="P20" s="55" t="s">
        <v>217</v>
      </c>
      <c r="Q20" s="54" t="s">
        <v>20</v>
      </c>
      <c r="R20" s="280">
        <v>6</v>
      </c>
      <c r="S20" s="280">
        <v>5</v>
      </c>
      <c r="T20" s="280">
        <v>4</v>
      </c>
      <c r="U20" s="280">
        <v>4</v>
      </c>
      <c r="V20" s="280">
        <v>4</v>
      </c>
      <c r="W20" s="280">
        <v>4</v>
      </c>
      <c r="X20" s="280">
        <v>7</v>
      </c>
      <c r="Y20" s="280">
        <v>4</v>
      </c>
      <c r="Z20" s="280">
        <v>5</v>
      </c>
      <c r="AA20" s="282">
        <f t="shared" si="1"/>
        <v>43</v>
      </c>
      <c r="AB20" s="279" t="s">
        <v>343</v>
      </c>
    </row>
    <row r="21" spans="1:28" ht="18" customHeight="1">
      <c r="A21" s="279" t="s">
        <v>344</v>
      </c>
      <c r="B21" s="54" t="s">
        <v>194</v>
      </c>
      <c r="C21" s="54" t="s">
        <v>27</v>
      </c>
      <c r="D21" s="280">
        <v>10</v>
      </c>
      <c r="E21" s="280">
        <v>8</v>
      </c>
      <c r="F21" s="280">
        <v>9</v>
      </c>
      <c r="G21" s="280">
        <v>7</v>
      </c>
      <c r="H21" s="280">
        <v>8</v>
      </c>
      <c r="I21" s="280">
        <v>4</v>
      </c>
      <c r="J21" s="280">
        <v>7</v>
      </c>
      <c r="K21" s="280">
        <v>5</v>
      </c>
      <c r="L21" s="280">
        <v>6</v>
      </c>
      <c r="M21" s="282">
        <f t="shared" si="0"/>
        <v>64</v>
      </c>
      <c r="N21" s="129">
        <v>30</v>
      </c>
      <c r="O21" s="129">
        <v>30</v>
      </c>
      <c r="P21" s="284" t="s">
        <v>48</v>
      </c>
      <c r="Q21" s="284" t="s">
        <v>30</v>
      </c>
      <c r="R21" s="280">
        <v>7</v>
      </c>
      <c r="S21" s="280">
        <v>4</v>
      </c>
      <c r="T21" s="280">
        <v>7</v>
      </c>
      <c r="U21" s="285">
        <v>3</v>
      </c>
      <c r="V21" s="280">
        <v>5</v>
      </c>
      <c r="W21" s="280">
        <v>4</v>
      </c>
      <c r="X21" s="280">
        <v>6</v>
      </c>
      <c r="Y21" s="280">
        <v>5</v>
      </c>
      <c r="Z21" s="285">
        <v>3</v>
      </c>
      <c r="AA21" s="281">
        <f t="shared" si="1"/>
        <v>44</v>
      </c>
      <c r="AB21" s="279" t="s">
        <v>344</v>
      </c>
    </row>
    <row r="22" spans="1:28" ht="18" customHeight="1">
      <c r="A22" s="279" t="s">
        <v>345</v>
      </c>
      <c r="B22" s="54" t="s">
        <v>195</v>
      </c>
      <c r="C22" s="54" t="s">
        <v>122</v>
      </c>
      <c r="D22" s="280">
        <v>11</v>
      </c>
      <c r="E22" s="280">
        <v>8</v>
      </c>
      <c r="F22" s="280">
        <v>9</v>
      </c>
      <c r="G22" s="280">
        <v>5</v>
      </c>
      <c r="H22" s="280">
        <v>8</v>
      </c>
      <c r="I22" s="280">
        <v>6</v>
      </c>
      <c r="J22" s="280">
        <v>6</v>
      </c>
      <c r="K22" s="280">
        <v>8</v>
      </c>
      <c r="L22" s="280">
        <v>6</v>
      </c>
      <c r="M22" s="282">
        <f t="shared" si="0"/>
        <v>67</v>
      </c>
      <c r="N22" s="129">
        <v>29</v>
      </c>
      <c r="O22" s="129">
        <v>29</v>
      </c>
      <c r="P22" s="55" t="s">
        <v>52</v>
      </c>
      <c r="Q22" s="54" t="s">
        <v>23</v>
      </c>
      <c r="R22" s="280">
        <v>6</v>
      </c>
      <c r="S22" s="280">
        <v>4</v>
      </c>
      <c r="T22" s="280">
        <v>6</v>
      </c>
      <c r="U22" s="280">
        <v>5</v>
      </c>
      <c r="V22" s="280">
        <v>5</v>
      </c>
      <c r="W22" s="285">
        <v>3</v>
      </c>
      <c r="X22" s="280">
        <v>6</v>
      </c>
      <c r="Y22" s="280">
        <v>4</v>
      </c>
      <c r="Z22" s="280">
        <v>5</v>
      </c>
      <c r="AA22" s="282">
        <f t="shared" si="1"/>
        <v>44</v>
      </c>
      <c r="AB22" s="279" t="s">
        <v>345</v>
      </c>
    </row>
    <row r="23" spans="1:28" ht="18" customHeight="1">
      <c r="A23" s="279"/>
      <c r="B23" s="54"/>
      <c r="C23" s="54"/>
      <c r="D23" s="280"/>
      <c r="E23" s="280"/>
      <c r="F23" s="280"/>
      <c r="G23" s="280"/>
      <c r="H23" s="280"/>
      <c r="I23" s="280"/>
      <c r="J23" s="280"/>
      <c r="K23" s="280"/>
      <c r="L23" s="280"/>
      <c r="M23" s="282"/>
      <c r="N23" s="129"/>
      <c r="O23" s="129">
        <v>28</v>
      </c>
      <c r="P23" s="54" t="s">
        <v>56</v>
      </c>
      <c r="Q23" s="54" t="s">
        <v>24</v>
      </c>
      <c r="R23" s="280">
        <v>6</v>
      </c>
      <c r="S23" s="280">
        <v>5</v>
      </c>
      <c r="T23" s="280">
        <v>6</v>
      </c>
      <c r="U23" s="280">
        <v>4</v>
      </c>
      <c r="V23" s="280">
        <v>5</v>
      </c>
      <c r="W23" s="280">
        <v>4</v>
      </c>
      <c r="X23" s="280">
        <v>5</v>
      </c>
      <c r="Y23" s="280">
        <v>5</v>
      </c>
      <c r="Z23" s="280">
        <v>4</v>
      </c>
      <c r="AA23" s="282">
        <f t="shared" si="1"/>
        <v>44</v>
      </c>
      <c r="AB23" s="279" t="s">
        <v>346</v>
      </c>
    </row>
    <row r="24" spans="1:28" ht="18" customHeight="1">
      <c r="A24" s="279"/>
      <c r="B24" s="54" t="s">
        <v>347</v>
      </c>
      <c r="C24" s="54" t="s">
        <v>348</v>
      </c>
      <c r="D24" s="280">
        <v>6</v>
      </c>
      <c r="E24" s="280">
        <v>6</v>
      </c>
      <c r="F24" s="280">
        <v>7</v>
      </c>
      <c r="G24" s="280">
        <v>9</v>
      </c>
      <c r="H24" s="280">
        <v>8</v>
      </c>
      <c r="I24" s="280">
        <v>6</v>
      </c>
      <c r="J24" s="280">
        <v>6</v>
      </c>
      <c r="K24" s="280">
        <v>7</v>
      </c>
      <c r="L24" s="280">
        <v>5</v>
      </c>
      <c r="M24" s="282">
        <f>SUM(D24:L24)</f>
        <v>60</v>
      </c>
      <c r="N24" s="129"/>
      <c r="O24" s="129">
        <v>27</v>
      </c>
      <c r="P24" s="55" t="s">
        <v>81</v>
      </c>
      <c r="Q24" s="54" t="s">
        <v>37</v>
      </c>
      <c r="R24" s="280">
        <v>7</v>
      </c>
      <c r="S24" s="280">
        <v>5</v>
      </c>
      <c r="T24" s="280">
        <v>4</v>
      </c>
      <c r="U24" s="280">
        <v>5</v>
      </c>
      <c r="V24" s="280">
        <v>6</v>
      </c>
      <c r="W24" s="285">
        <v>3</v>
      </c>
      <c r="X24" s="280">
        <v>7</v>
      </c>
      <c r="Y24" s="280">
        <v>4</v>
      </c>
      <c r="Z24" s="280">
        <v>4</v>
      </c>
      <c r="AA24" s="281">
        <f t="shared" si="1"/>
        <v>45</v>
      </c>
      <c r="AB24" s="279" t="s">
        <v>349</v>
      </c>
    </row>
    <row r="25" spans="1:28" ht="18" customHeight="1">
      <c r="A25" s="279"/>
      <c r="B25" s="54" t="s">
        <v>350</v>
      </c>
      <c r="C25" s="54" t="s">
        <v>348</v>
      </c>
      <c r="D25" s="280">
        <v>10</v>
      </c>
      <c r="E25" s="280">
        <v>8</v>
      </c>
      <c r="F25" s="280">
        <v>8</v>
      </c>
      <c r="G25" s="280">
        <v>7</v>
      </c>
      <c r="H25" s="280">
        <v>8</v>
      </c>
      <c r="I25" s="280">
        <v>5</v>
      </c>
      <c r="J25" s="280">
        <v>7</v>
      </c>
      <c r="K25" s="280">
        <v>5</v>
      </c>
      <c r="L25" s="280">
        <v>5</v>
      </c>
      <c r="M25" s="282">
        <f>SUM(D25:L25)</f>
        <v>63</v>
      </c>
      <c r="N25" s="129"/>
      <c r="O25" s="129">
        <v>26</v>
      </c>
      <c r="P25" s="55" t="s">
        <v>100</v>
      </c>
      <c r="Q25" s="54" t="s">
        <v>24</v>
      </c>
      <c r="R25" s="280">
        <v>5</v>
      </c>
      <c r="S25" s="280">
        <v>5</v>
      </c>
      <c r="T25" s="280">
        <v>5</v>
      </c>
      <c r="U25" s="280">
        <v>5</v>
      </c>
      <c r="V25" s="280">
        <v>6</v>
      </c>
      <c r="W25" s="280">
        <v>5</v>
      </c>
      <c r="X25" s="280">
        <v>6</v>
      </c>
      <c r="Y25" s="280">
        <v>4</v>
      </c>
      <c r="Z25" s="280">
        <v>4</v>
      </c>
      <c r="AA25" s="282">
        <f t="shared" si="1"/>
        <v>45</v>
      </c>
      <c r="AB25" s="279" t="s">
        <v>351</v>
      </c>
    </row>
    <row r="26" spans="2:28" ht="18" customHeight="1">
      <c r="B26"/>
      <c r="C26"/>
      <c r="D26"/>
      <c r="E26"/>
      <c r="F26"/>
      <c r="G26"/>
      <c r="H26"/>
      <c r="I26"/>
      <c r="J26"/>
      <c r="K26"/>
      <c r="L26"/>
      <c r="M26"/>
      <c r="N26" s="129"/>
      <c r="O26" s="129">
        <v>25</v>
      </c>
      <c r="P26" s="55" t="s">
        <v>78</v>
      </c>
      <c r="Q26" s="54" t="s">
        <v>29</v>
      </c>
      <c r="R26" s="280">
        <v>8</v>
      </c>
      <c r="S26" s="280">
        <v>6</v>
      </c>
      <c r="T26" s="280">
        <v>6</v>
      </c>
      <c r="U26" s="286">
        <v>4</v>
      </c>
      <c r="V26" s="280">
        <v>6</v>
      </c>
      <c r="W26" s="286">
        <v>4</v>
      </c>
      <c r="X26" s="288">
        <v>5</v>
      </c>
      <c r="Y26" s="286">
        <v>4</v>
      </c>
      <c r="Z26" s="286">
        <v>4</v>
      </c>
      <c r="AA26" s="282">
        <f t="shared" si="1"/>
        <v>47</v>
      </c>
      <c r="AB26" s="279" t="s">
        <v>352</v>
      </c>
    </row>
    <row r="27" spans="2:28" ht="18" customHeight="1">
      <c r="B27"/>
      <c r="C27"/>
      <c r="D27"/>
      <c r="E27"/>
      <c r="F27"/>
      <c r="G27"/>
      <c r="H27"/>
      <c r="I27"/>
      <c r="J27"/>
      <c r="K27"/>
      <c r="L27"/>
      <c r="M27"/>
      <c r="N27" s="129"/>
      <c r="O27" s="129">
        <v>25</v>
      </c>
      <c r="P27" s="284" t="s">
        <v>290</v>
      </c>
      <c r="Q27" s="284" t="s">
        <v>23</v>
      </c>
      <c r="R27" s="280">
        <v>8</v>
      </c>
      <c r="S27" s="288">
        <v>5</v>
      </c>
      <c r="T27" s="280">
        <v>6</v>
      </c>
      <c r="U27" s="286">
        <v>4</v>
      </c>
      <c r="V27" s="280">
        <v>6</v>
      </c>
      <c r="W27" s="286">
        <v>4</v>
      </c>
      <c r="X27" s="280">
        <v>6</v>
      </c>
      <c r="Y27" s="286">
        <v>4</v>
      </c>
      <c r="Z27" s="286">
        <v>4</v>
      </c>
      <c r="AA27" s="281">
        <f t="shared" si="1"/>
        <v>47</v>
      </c>
      <c r="AB27" s="279" t="s">
        <v>352</v>
      </c>
    </row>
    <row r="28" spans="2:28" ht="18" customHeight="1">
      <c r="B28"/>
      <c r="C28"/>
      <c r="D28"/>
      <c r="E28"/>
      <c r="F28"/>
      <c r="G28"/>
      <c r="H28"/>
      <c r="I28"/>
      <c r="J28"/>
      <c r="K28"/>
      <c r="L28"/>
      <c r="M28" s="289"/>
      <c r="N28" s="129"/>
      <c r="O28" s="129">
        <v>23</v>
      </c>
      <c r="P28" s="55" t="s">
        <v>77</v>
      </c>
      <c r="Q28" s="54" t="s">
        <v>22</v>
      </c>
      <c r="R28" s="280">
        <v>8</v>
      </c>
      <c r="S28" s="288">
        <v>5</v>
      </c>
      <c r="T28" s="290">
        <v>6</v>
      </c>
      <c r="U28" s="290">
        <v>6</v>
      </c>
      <c r="V28" s="288">
        <v>5</v>
      </c>
      <c r="W28" s="290">
        <v>6</v>
      </c>
      <c r="X28" s="290">
        <v>6</v>
      </c>
      <c r="Y28" s="288">
        <v>5</v>
      </c>
      <c r="Z28" s="286">
        <v>4</v>
      </c>
      <c r="AA28" s="282">
        <f t="shared" si="1"/>
        <v>51</v>
      </c>
      <c r="AB28" s="279" t="s">
        <v>353</v>
      </c>
    </row>
    <row r="29" spans="2:28" ht="18" customHeight="1">
      <c r="B29"/>
      <c r="C29"/>
      <c r="D29"/>
      <c r="E29"/>
      <c r="F29"/>
      <c r="G29"/>
      <c r="H29"/>
      <c r="I29"/>
      <c r="J29"/>
      <c r="K29"/>
      <c r="L29"/>
      <c r="M29" s="289"/>
      <c r="N29" s="129"/>
      <c r="O29" s="129">
        <v>22</v>
      </c>
      <c r="P29" s="55" t="s">
        <v>121</v>
      </c>
      <c r="Q29" s="54" t="s">
        <v>122</v>
      </c>
      <c r="R29" s="280">
        <v>7</v>
      </c>
      <c r="S29" s="288">
        <v>5</v>
      </c>
      <c r="T29" s="286">
        <v>4</v>
      </c>
      <c r="U29" s="290">
        <v>6</v>
      </c>
      <c r="V29" s="290">
        <v>6</v>
      </c>
      <c r="W29" s="288">
        <v>5</v>
      </c>
      <c r="X29" s="280">
        <v>7</v>
      </c>
      <c r="Y29" s="290">
        <v>6</v>
      </c>
      <c r="Z29" s="288">
        <v>5</v>
      </c>
      <c r="AA29" s="281">
        <f t="shared" si="1"/>
        <v>51</v>
      </c>
      <c r="AB29" s="279" t="s">
        <v>354</v>
      </c>
    </row>
    <row r="30" spans="1:28" ht="18" customHeight="1">
      <c r="A30" s="156"/>
      <c r="B30" s="156"/>
      <c r="C30" s="107"/>
      <c r="D30" s="229" t="s">
        <v>219</v>
      </c>
      <c r="E30" s="72"/>
      <c r="F30" s="158"/>
      <c r="G30" s="158"/>
      <c r="H30" s="156"/>
      <c r="I30" s="156"/>
      <c r="J30" s="156"/>
      <c r="K30" s="196"/>
      <c r="L30"/>
      <c r="M30" s="21"/>
      <c r="N30" s="106"/>
      <c r="O30" s="106"/>
      <c r="P30" s="130"/>
      <c r="Q30" s="107"/>
      <c r="R30" s="72"/>
      <c r="S30" s="72"/>
      <c r="T30" s="72"/>
      <c r="U30" s="72"/>
      <c r="V30" s="72"/>
      <c r="W30" s="72"/>
      <c r="X30" s="72"/>
      <c r="Y30" s="72"/>
      <c r="Z30" s="72"/>
      <c r="AA30" s="21"/>
      <c r="AB30" s="291"/>
    </row>
    <row r="31" spans="1:28" ht="18" customHeight="1">
      <c r="A31" s="156"/>
      <c r="B31" s="156"/>
      <c r="C31" s="157"/>
      <c r="D31" s="157"/>
      <c r="E31" s="156"/>
      <c r="F31" s="157"/>
      <c r="G31" s="157"/>
      <c r="H31" s="156"/>
      <c r="I31" s="156"/>
      <c r="J31" s="156"/>
      <c r="K31" s="177"/>
      <c r="L31" s="292"/>
      <c r="M31" s="21"/>
      <c r="N31" s="21"/>
      <c r="O31" s="106"/>
      <c r="P31" s="293"/>
      <c r="Q31" s="104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291"/>
    </row>
    <row r="32" spans="1:28" ht="18" customHeight="1">
      <c r="A32" s="112"/>
      <c r="B32" s="112">
        <v>1</v>
      </c>
      <c r="C32" s="186" t="s">
        <v>19</v>
      </c>
      <c r="D32" s="5">
        <v>50</v>
      </c>
      <c r="E32" s="5">
        <v>50</v>
      </c>
      <c r="F32" s="5">
        <v>47</v>
      </c>
      <c r="G32" s="113">
        <f aca="true" t="shared" si="2" ref="G32:G43">SUM(D32:F32)</f>
        <v>147</v>
      </c>
      <c r="H32" s="15">
        <v>20</v>
      </c>
      <c r="I32"/>
      <c r="J32" s="230"/>
      <c r="K32" s="177"/>
      <c r="L32" s="294"/>
      <c r="O32" s="295"/>
      <c r="P32" s="109"/>
      <c r="Q32" s="110"/>
      <c r="AB32" s="296"/>
    </row>
    <row r="33" spans="1:28" ht="18" customHeight="1">
      <c r="A33" s="112"/>
      <c r="B33" s="112">
        <v>2</v>
      </c>
      <c r="C33" s="186" t="s">
        <v>20</v>
      </c>
      <c r="D33" s="5">
        <v>47</v>
      </c>
      <c r="E33" s="5">
        <v>45</v>
      </c>
      <c r="F33" s="5">
        <v>43</v>
      </c>
      <c r="G33" s="113">
        <f t="shared" si="2"/>
        <v>135</v>
      </c>
      <c r="H33" s="15">
        <v>18</v>
      </c>
      <c r="I33"/>
      <c r="J33" s="230"/>
      <c r="K33" s="177"/>
      <c r="L33" s="72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97"/>
    </row>
    <row r="34" spans="1:28" ht="18" customHeight="1">
      <c r="A34" s="231"/>
      <c r="B34" s="231">
        <v>3</v>
      </c>
      <c r="C34" s="153" t="s">
        <v>21</v>
      </c>
      <c r="D34" s="5">
        <v>45</v>
      </c>
      <c r="E34" s="5">
        <v>42</v>
      </c>
      <c r="F34" s="5">
        <v>36</v>
      </c>
      <c r="G34" s="113">
        <f t="shared" si="2"/>
        <v>123</v>
      </c>
      <c r="H34" s="115">
        <v>16</v>
      </c>
      <c r="I34"/>
      <c r="J34" s="223"/>
      <c r="K34" s="177"/>
      <c r="L34" s="72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97"/>
    </row>
    <row r="35" spans="1:28" ht="18" customHeight="1">
      <c r="A35" s="112"/>
      <c r="B35" s="112">
        <v>4</v>
      </c>
      <c r="C35" s="186" t="s">
        <v>24</v>
      </c>
      <c r="D35" s="5">
        <v>44</v>
      </c>
      <c r="E35" s="5">
        <v>41</v>
      </c>
      <c r="F35" s="5">
        <v>28</v>
      </c>
      <c r="G35" s="113">
        <f t="shared" si="2"/>
        <v>113</v>
      </c>
      <c r="H35" s="15">
        <v>15</v>
      </c>
      <c r="I35"/>
      <c r="J35" s="230"/>
      <c r="K35" s="177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98"/>
    </row>
    <row r="36" spans="1:28" ht="18" customHeight="1">
      <c r="A36" s="112"/>
      <c r="B36" s="112">
        <v>5</v>
      </c>
      <c r="C36" s="186" t="s">
        <v>22</v>
      </c>
      <c r="D36" s="5">
        <v>40</v>
      </c>
      <c r="E36" s="5">
        <v>38</v>
      </c>
      <c r="F36" s="5">
        <v>32</v>
      </c>
      <c r="G36" s="113">
        <f t="shared" si="2"/>
        <v>110</v>
      </c>
      <c r="H36" s="15">
        <v>14</v>
      </c>
      <c r="I36"/>
      <c r="J36" s="230"/>
      <c r="K36" s="177"/>
      <c r="L36" s="72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97"/>
    </row>
    <row r="37" spans="1:28" ht="18" customHeight="1">
      <c r="A37" s="112"/>
      <c r="B37" s="112">
        <v>6</v>
      </c>
      <c r="C37" s="186" t="s">
        <v>23</v>
      </c>
      <c r="D37" s="5">
        <v>38</v>
      </c>
      <c r="E37" s="5">
        <v>36</v>
      </c>
      <c r="F37" s="5">
        <v>35</v>
      </c>
      <c r="G37" s="113">
        <f t="shared" si="2"/>
        <v>109</v>
      </c>
      <c r="H37" s="15">
        <v>13</v>
      </c>
      <c r="I37"/>
      <c r="J37" s="230"/>
      <c r="K37" s="177"/>
      <c r="L37" s="72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97"/>
    </row>
    <row r="38" spans="1:28" ht="18" customHeight="1">
      <c r="A38" s="112"/>
      <c r="B38" s="112">
        <v>7</v>
      </c>
      <c r="C38" s="186" t="s">
        <v>27</v>
      </c>
      <c r="D38" s="5">
        <v>38</v>
      </c>
      <c r="E38" s="5">
        <v>37</v>
      </c>
      <c r="F38" s="5">
        <v>30</v>
      </c>
      <c r="G38" s="113">
        <f t="shared" si="2"/>
        <v>105</v>
      </c>
      <c r="H38" s="15">
        <v>12</v>
      </c>
      <c r="I38"/>
      <c r="J38" s="230"/>
      <c r="K38" s="177"/>
      <c r="L38" s="72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97"/>
    </row>
    <row r="39" spans="1:28" ht="18" customHeight="1">
      <c r="A39" s="112"/>
      <c r="B39" s="112">
        <v>8</v>
      </c>
      <c r="C39" s="186" t="s">
        <v>29</v>
      </c>
      <c r="D39" s="5">
        <v>43</v>
      </c>
      <c r="E39" s="5">
        <v>33</v>
      </c>
      <c r="F39" s="5">
        <v>25</v>
      </c>
      <c r="G39" s="113">
        <f t="shared" si="2"/>
        <v>101</v>
      </c>
      <c r="H39" s="15">
        <v>11</v>
      </c>
      <c r="I39"/>
      <c r="J39" s="230"/>
      <c r="K39" s="177"/>
      <c r="L39" s="72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97"/>
    </row>
    <row r="40" spans="1:28" ht="18" customHeight="1">
      <c r="A40" s="112"/>
      <c r="B40" s="112">
        <v>9</v>
      </c>
      <c r="C40" s="186" t="s">
        <v>28</v>
      </c>
      <c r="D40" s="5">
        <v>39</v>
      </c>
      <c r="E40" s="5">
        <v>33</v>
      </c>
      <c r="F40" s="5">
        <v>29</v>
      </c>
      <c r="G40" s="113">
        <f t="shared" si="2"/>
        <v>101</v>
      </c>
      <c r="H40" s="15">
        <v>10</v>
      </c>
      <c r="I40"/>
      <c r="J40" s="230"/>
      <c r="K40" s="177"/>
      <c r="L40" s="72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97"/>
    </row>
    <row r="41" spans="1:28" ht="18" customHeight="1">
      <c r="A41" s="112"/>
      <c r="B41" s="112">
        <v>10</v>
      </c>
      <c r="C41" s="186" t="s">
        <v>25</v>
      </c>
      <c r="D41" s="5">
        <v>39</v>
      </c>
      <c r="E41" s="5">
        <v>34</v>
      </c>
      <c r="F41" s="5">
        <v>27</v>
      </c>
      <c r="G41" s="113">
        <f t="shared" si="2"/>
        <v>100</v>
      </c>
      <c r="H41" s="15">
        <v>9</v>
      </c>
      <c r="I41"/>
      <c r="J41" s="230"/>
      <c r="K41" s="177"/>
      <c r="L41" s="72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97"/>
    </row>
    <row r="42" spans="1:28" ht="18" customHeight="1">
      <c r="A42" s="112"/>
      <c r="B42" s="112">
        <v>11</v>
      </c>
      <c r="C42" s="186" t="s">
        <v>26</v>
      </c>
      <c r="D42" s="5">
        <v>41</v>
      </c>
      <c r="E42" s="5">
        <v>0</v>
      </c>
      <c r="F42" s="5">
        <v>0</v>
      </c>
      <c r="G42" s="113">
        <f t="shared" si="2"/>
        <v>41</v>
      </c>
      <c r="H42" s="15">
        <v>8</v>
      </c>
      <c r="I42"/>
      <c r="J42" s="230"/>
      <c r="K42" s="177"/>
      <c r="L42" s="72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97"/>
    </row>
    <row r="43" spans="1:28" ht="18" customHeight="1">
      <c r="A43" s="112"/>
      <c r="B43" s="112">
        <v>12</v>
      </c>
      <c r="C43" s="186" t="s">
        <v>30</v>
      </c>
      <c r="D43" s="5">
        <v>30</v>
      </c>
      <c r="E43" s="5">
        <v>0</v>
      </c>
      <c r="F43" s="5">
        <v>0</v>
      </c>
      <c r="G43" s="113">
        <f t="shared" si="2"/>
        <v>30</v>
      </c>
      <c r="H43" s="15">
        <v>7</v>
      </c>
      <c r="I43"/>
      <c r="J43" s="230"/>
      <c r="K43" s="177"/>
      <c r="L43" s="72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97"/>
    </row>
    <row r="44" spans="1:28" ht="18" customHeight="1">
      <c r="A44" s="156"/>
      <c r="B44" s="156"/>
      <c r="C44" s="157"/>
      <c r="D44" s="157"/>
      <c r="E44" s="156"/>
      <c r="F44" s="157"/>
      <c r="G44" s="157"/>
      <c r="H44" s="156"/>
      <c r="I44" s="156"/>
      <c r="J44" s="156"/>
      <c r="K44" s="177"/>
      <c r="L44" s="72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97"/>
    </row>
    <row r="45" spans="1:28" ht="18" customHeight="1">
      <c r="A45" s="156"/>
      <c r="B45" s="156"/>
      <c r="C45" s="157" t="s">
        <v>355</v>
      </c>
      <c r="D45" s="232"/>
      <c r="F45" s="158"/>
      <c r="G45" s="158"/>
      <c r="H45" s="156"/>
      <c r="I45" s="156"/>
      <c r="J45" s="156"/>
      <c r="K45" s="177"/>
      <c r="L45" s="72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97"/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36">
      <selection activeCell="H4" sqref="H4"/>
    </sheetView>
  </sheetViews>
  <sheetFormatPr defaultColWidth="9.140625" defaultRowHeight="12.75" customHeight="1"/>
  <cols>
    <col min="1" max="1" width="4.7109375" style="170" customWidth="1"/>
    <col min="2" max="2" width="25.00390625" style="138" customWidth="1"/>
    <col min="3" max="3" width="25.00390625" style="139" customWidth="1"/>
    <col min="4" max="5" width="9.7109375" style="139" customWidth="1"/>
    <col min="6" max="6" width="9.7109375" style="299" customWidth="1"/>
    <col min="7" max="7" width="5.7109375" style="299" customWidth="1"/>
    <col min="8" max="8" width="5.7109375" style="140" customWidth="1"/>
    <col min="9" max="9" width="20.00390625" style="140" customWidth="1"/>
    <col min="10" max="10" width="28.421875" style="137" customWidth="1"/>
    <col min="11" max="13" width="9.7109375" style="137" customWidth="1"/>
    <col min="14" max="16384" width="9.140625" style="137" customWidth="1"/>
  </cols>
  <sheetData>
    <row r="1" spans="1:7" s="138" customFormat="1" ht="18" customHeight="1">
      <c r="A1" s="94"/>
      <c r="B1" s="92" t="s">
        <v>203</v>
      </c>
      <c r="C1" s="144"/>
      <c r="D1" s="144"/>
      <c r="E1" s="144"/>
      <c r="F1" s="168"/>
      <c r="G1" s="168"/>
    </row>
    <row r="2" spans="1:13" s="138" customFormat="1" ht="18" customHeight="1">
      <c r="A2" s="184"/>
      <c r="B2" s="183" t="s">
        <v>356</v>
      </c>
      <c r="C2" s="183"/>
      <c r="D2" s="300" t="s">
        <v>357</v>
      </c>
      <c r="E2" s="301" t="s">
        <v>358</v>
      </c>
      <c r="F2" s="147"/>
      <c r="G2" s="147"/>
      <c r="H2" s="180"/>
      <c r="I2"/>
      <c r="J2"/>
      <c r="K2" s="300" t="s">
        <v>357</v>
      </c>
      <c r="L2" s="301" t="s">
        <v>358</v>
      </c>
      <c r="M2" s="180"/>
    </row>
    <row r="3" spans="1:15" s="89" customFormat="1" ht="18" customHeight="1">
      <c r="A3" s="148"/>
      <c r="B3" s="147"/>
      <c r="C3" s="203"/>
      <c r="D3" s="302"/>
      <c r="E3" s="302"/>
      <c r="F3" s="147"/>
      <c r="G3" s="124" t="s">
        <v>216</v>
      </c>
      <c r="H3" s="124" t="s">
        <v>216</v>
      </c>
      <c r="I3" s="184"/>
      <c r="J3" s="184"/>
      <c r="K3" s="300"/>
      <c r="L3" s="301"/>
      <c r="M3" s="188"/>
      <c r="N3" s="303"/>
      <c r="O3" s="303"/>
    </row>
    <row r="4" spans="1:16" s="138" customFormat="1" ht="18" customHeight="1">
      <c r="A4" s="304" t="s">
        <v>324</v>
      </c>
      <c r="B4" s="68" t="s">
        <v>61</v>
      </c>
      <c r="C4" s="68" t="s">
        <v>23</v>
      </c>
      <c r="D4" s="302">
        <v>0.05069444444444446</v>
      </c>
      <c r="E4" s="302">
        <v>0.056620370370370376</v>
      </c>
      <c r="F4" s="305">
        <v>0.005925925925925926</v>
      </c>
      <c r="G4" s="306">
        <v>50</v>
      </c>
      <c r="H4" s="306">
        <v>50</v>
      </c>
      <c r="I4" s="67" t="s">
        <v>146</v>
      </c>
      <c r="J4" s="65" t="s">
        <v>23</v>
      </c>
      <c r="K4" s="302">
        <v>0.04652777777777778</v>
      </c>
      <c r="L4" s="302">
        <v>0.05409722222222223</v>
      </c>
      <c r="M4" s="307">
        <v>0.007569444444444445</v>
      </c>
      <c r="N4" s="188"/>
      <c r="O4" s="188"/>
      <c r="P4" s="180"/>
    </row>
    <row r="5" spans="1:16" s="138" customFormat="1" ht="18" customHeight="1">
      <c r="A5" s="304" t="s">
        <v>325</v>
      </c>
      <c r="B5" s="64" t="s">
        <v>270</v>
      </c>
      <c r="C5" s="65" t="s">
        <v>23</v>
      </c>
      <c r="D5" s="302">
        <v>0.09722222222222224</v>
      </c>
      <c r="E5" s="302">
        <v>0.10349537037037039</v>
      </c>
      <c r="F5" s="305">
        <v>0.006273148148148148</v>
      </c>
      <c r="G5" s="306">
        <v>47</v>
      </c>
      <c r="H5" s="306">
        <v>47</v>
      </c>
      <c r="I5" s="64" t="s">
        <v>130</v>
      </c>
      <c r="J5" s="65" t="s">
        <v>22</v>
      </c>
      <c r="K5" s="302">
        <v>0.05277777777777778</v>
      </c>
      <c r="L5" s="302">
        <v>0.06094907407407408</v>
      </c>
      <c r="M5" s="305">
        <v>0.008171296296296296</v>
      </c>
      <c r="N5" s="188"/>
      <c r="O5" s="188"/>
      <c r="P5" s="180"/>
    </row>
    <row r="6" spans="1:16" s="138" customFormat="1" ht="18" customHeight="1">
      <c r="A6" s="304" t="s">
        <v>326</v>
      </c>
      <c r="B6" s="64" t="s">
        <v>62</v>
      </c>
      <c r="C6" s="65" t="s">
        <v>23</v>
      </c>
      <c r="D6" s="302">
        <v>0.0763888888888889</v>
      </c>
      <c r="E6" s="302">
        <v>0.08282407407407406</v>
      </c>
      <c r="F6" s="307">
        <v>0.006435185185185185</v>
      </c>
      <c r="G6" s="306">
        <v>45</v>
      </c>
      <c r="H6" s="306">
        <v>45</v>
      </c>
      <c r="I6" s="80" t="s">
        <v>164</v>
      </c>
      <c r="J6" s="65" t="s">
        <v>19</v>
      </c>
      <c r="K6" s="308">
        <v>0.08958333333333333</v>
      </c>
      <c r="L6" s="308">
        <v>0.0978587962962963</v>
      </c>
      <c r="M6" s="307">
        <v>0.008275462962962964</v>
      </c>
      <c r="N6" s="188"/>
      <c r="O6" s="188"/>
      <c r="P6" s="180"/>
    </row>
    <row r="7" spans="1:16" s="138" customFormat="1" ht="18" customHeight="1">
      <c r="A7" s="304" t="s">
        <v>327</v>
      </c>
      <c r="B7" s="67" t="s">
        <v>286</v>
      </c>
      <c r="C7" s="65" t="s">
        <v>23</v>
      </c>
      <c r="D7" s="302">
        <v>0.0062499999999999995</v>
      </c>
      <c r="E7" s="302">
        <v>0.01292824074074074</v>
      </c>
      <c r="F7" s="305">
        <v>0.006678240740740741</v>
      </c>
      <c r="G7" s="306">
        <v>44</v>
      </c>
      <c r="H7" s="306">
        <v>44</v>
      </c>
      <c r="I7" s="64" t="s">
        <v>144</v>
      </c>
      <c r="J7" s="65" t="s">
        <v>23</v>
      </c>
      <c r="K7" s="308">
        <v>0.05555555555555555</v>
      </c>
      <c r="L7" s="308">
        <v>0.0638425925925926</v>
      </c>
      <c r="M7" s="307">
        <v>0.008287037037037037</v>
      </c>
      <c r="N7" s="188"/>
      <c r="O7" s="188"/>
      <c r="P7" s="180"/>
    </row>
    <row r="8" spans="1:16" s="138" customFormat="1" ht="18" customHeight="1">
      <c r="A8" s="304" t="s">
        <v>328</v>
      </c>
      <c r="B8" s="68" t="s">
        <v>359</v>
      </c>
      <c r="C8" s="68" t="s">
        <v>23</v>
      </c>
      <c r="D8" s="302">
        <v>0.07291666666666667</v>
      </c>
      <c r="E8" s="302">
        <v>0.0797337962962963</v>
      </c>
      <c r="F8" s="305">
        <v>0.00681712962962963</v>
      </c>
      <c r="G8" s="306">
        <v>43</v>
      </c>
      <c r="H8" s="306">
        <v>43</v>
      </c>
      <c r="I8" s="68" t="s">
        <v>137</v>
      </c>
      <c r="J8" s="68" t="s">
        <v>27</v>
      </c>
      <c r="K8" s="308">
        <v>0.08611111111111112</v>
      </c>
      <c r="L8" s="308">
        <v>0.09460648148148149</v>
      </c>
      <c r="M8" s="307">
        <v>0.00849537037037037</v>
      </c>
      <c r="N8" s="188"/>
      <c r="O8" s="188"/>
      <c r="P8" s="180"/>
    </row>
    <row r="9" spans="1:16" s="138" customFormat="1" ht="18" customHeight="1">
      <c r="A9" s="304" t="s">
        <v>329</v>
      </c>
      <c r="B9" s="64" t="s">
        <v>42</v>
      </c>
      <c r="C9" s="65" t="s">
        <v>22</v>
      </c>
      <c r="D9" s="302">
        <v>0.05416666666666667</v>
      </c>
      <c r="E9" s="302">
        <v>0.061111111111111116</v>
      </c>
      <c r="F9" s="305">
        <v>0.006944444444444444</v>
      </c>
      <c r="G9" s="306">
        <v>42</v>
      </c>
      <c r="H9" s="306">
        <v>42</v>
      </c>
      <c r="I9" s="68" t="s">
        <v>138</v>
      </c>
      <c r="J9" s="68" t="s">
        <v>23</v>
      </c>
      <c r="K9" s="302">
        <v>0.008333333333333335</v>
      </c>
      <c r="L9" s="302">
        <v>0.016875</v>
      </c>
      <c r="M9" s="305">
        <v>0.008541666666666666</v>
      </c>
      <c r="N9" s="188"/>
      <c r="O9" s="188"/>
      <c r="P9" s="180"/>
    </row>
    <row r="10" spans="1:16" s="138" customFormat="1" ht="18" customHeight="1">
      <c r="A10" s="304" t="s">
        <v>330</v>
      </c>
      <c r="B10" s="68" t="s">
        <v>273</v>
      </c>
      <c r="C10" s="68" t="s">
        <v>23</v>
      </c>
      <c r="D10" s="302">
        <v>0.02291666666666667</v>
      </c>
      <c r="E10" s="302">
        <v>0.029930555555555554</v>
      </c>
      <c r="F10" s="307">
        <v>0.007013888888888889</v>
      </c>
      <c r="G10" s="306">
        <v>41</v>
      </c>
      <c r="H10" s="306">
        <v>41</v>
      </c>
      <c r="I10" s="80" t="s">
        <v>178</v>
      </c>
      <c r="J10" s="65" t="s">
        <v>19</v>
      </c>
      <c r="K10" s="308">
        <v>0.009027777777777779</v>
      </c>
      <c r="L10" s="308">
        <v>0.017824074074074076</v>
      </c>
      <c r="M10" s="307">
        <v>0.008796296296296297</v>
      </c>
      <c r="N10" s="188"/>
      <c r="O10" s="188"/>
      <c r="P10" s="180"/>
    </row>
    <row r="11" spans="1:16" s="138" customFormat="1" ht="18" customHeight="1">
      <c r="A11" s="304" t="s">
        <v>333</v>
      </c>
      <c r="B11" s="61" t="s">
        <v>104</v>
      </c>
      <c r="C11" s="62" t="s">
        <v>19</v>
      </c>
      <c r="D11" s="302">
        <v>0.09027777777777778</v>
      </c>
      <c r="E11" s="302">
        <v>0.09734953703703704</v>
      </c>
      <c r="F11" s="307">
        <v>0.007071759259259259</v>
      </c>
      <c r="G11" s="306">
        <v>40</v>
      </c>
      <c r="H11" s="306">
        <v>40</v>
      </c>
      <c r="I11" s="64" t="s">
        <v>129</v>
      </c>
      <c r="J11" s="77" t="s">
        <v>20</v>
      </c>
      <c r="K11" s="302">
        <v>0.010416666666666666</v>
      </c>
      <c r="L11" s="302">
        <v>0.019467592592592595</v>
      </c>
      <c r="M11" s="307">
        <v>0.009050925925925926</v>
      </c>
      <c r="N11" s="180"/>
      <c r="O11" s="180"/>
      <c r="P11" s="180"/>
    </row>
    <row r="12" spans="1:16" s="138" customFormat="1" ht="18" customHeight="1">
      <c r="A12" s="304" t="s">
        <v>334</v>
      </c>
      <c r="B12" s="64" t="s">
        <v>107</v>
      </c>
      <c r="C12" s="65" t="s">
        <v>19</v>
      </c>
      <c r="D12" s="302">
        <v>0.044444444444444446</v>
      </c>
      <c r="E12" s="302">
        <v>0.051585648148148144</v>
      </c>
      <c r="F12" s="305">
        <v>0.007141203703703703</v>
      </c>
      <c r="G12" s="306">
        <v>39</v>
      </c>
      <c r="H12" s="306">
        <v>39</v>
      </c>
      <c r="I12" s="67" t="s">
        <v>132</v>
      </c>
      <c r="J12" s="65" t="s">
        <v>26</v>
      </c>
      <c r="K12" s="308">
        <v>0.020833333333333332</v>
      </c>
      <c r="L12" s="308">
        <v>0.029953703703703705</v>
      </c>
      <c r="M12" s="307">
        <v>0.00912037037037037</v>
      </c>
      <c r="N12" s="180"/>
      <c r="O12" s="180"/>
      <c r="P12" s="180"/>
    </row>
    <row r="13" spans="1:13" s="138" customFormat="1" ht="18" customHeight="1">
      <c r="A13" s="304" t="s">
        <v>335</v>
      </c>
      <c r="B13" s="64" t="s">
        <v>71</v>
      </c>
      <c r="C13" s="65" t="s">
        <v>19</v>
      </c>
      <c r="D13" s="308">
        <v>0.05486111111111111</v>
      </c>
      <c r="E13" s="308">
        <v>0.06206018518518519</v>
      </c>
      <c r="F13" s="305">
        <v>0.007199074074074074</v>
      </c>
      <c r="G13" s="306">
        <v>38</v>
      </c>
      <c r="H13" s="306">
        <v>38</v>
      </c>
      <c r="I13" s="68" t="s">
        <v>149</v>
      </c>
      <c r="J13" s="68" t="s">
        <v>24</v>
      </c>
      <c r="K13" s="302">
        <v>0.08888888888888889</v>
      </c>
      <c r="L13" s="302">
        <v>0.09829861111111111</v>
      </c>
      <c r="M13" s="305">
        <v>0.009409722222222222</v>
      </c>
    </row>
    <row r="14" spans="1:13" s="138" customFormat="1" ht="18" customHeight="1">
      <c r="A14" s="304" t="s">
        <v>337</v>
      </c>
      <c r="B14" s="64" t="s">
        <v>274</v>
      </c>
      <c r="C14" s="65" t="s">
        <v>23</v>
      </c>
      <c r="D14" s="308">
        <v>0.029166666666666667</v>
      </c>
      <c r="E14" s="308">
        <v>0.03638888888888889</v>
      </c>
      <c r="F14" s="307">
        <v>0.007222222222222222</v>
      </c>
      <c r="G14" s="306">
        <v>37</v>
      </c>
      <c r="H14" s="306">
        <v>37</v>
      </c>
      <c r="I14" s="64" t="s">
        <v>128</v>
      </c>
      <c r="J14" s="77" t="s">
        <v>21</v>
      </c>
      <c r="K14" s="302">
        <v>0.07152777777777779</v>
      </c>
      <c r="L14" s="302">
        <v>0.08100694444444444</v>
      </c>
      <c r="M14" s="307">
        <v>0.009479166666666667</v>
      </c>
    </row>
    <row r="15" spans="1:13" s="138" customFormat="1" ht="18" customHeight="1">
      <c r="A15" s="304" t="s">
        <v>338</v>
      </c>
      <c r="B15" s="67" t="s">
        <v>56</v>
      </c>
      <c r="C15" s="65" t="s">
        <v>24</v>
      </c>
      <c r="D15" s="308">
        <v>0.07916666666666666</v>
      </c>
      <c r="E15" s="308">
        <v>0.08653935185185185</v>
      </c>
      <c r="F15" s="305">
        <v>0.007372685185185185</v>
      </c>
      <c r="G15" s="306">
        <v>36</v>
      </c>
      <c r="H15" s="306">
        <v>36</v>
      </c>
      <c r="I15" s="309" t="s">
        <v>131</v>
      </c>
      <c r="J15" s="65" t="s">
        <v>24</v>
      </c>
      <c r="K15" s="302">
        <v>0.07222222222222223</v>
      </c>
      <c r="L15" s="302">
        <v>0.08171296296296296</v>
      </c>
      <c r="M15" s="305">
        <v>0.00949074074074074</v>
      </c>
    </row>
    <row r="16" spans="1:13" s="138" customFormat="1" ht="18" customHeight="1">
      <c r="A16" s="304" t="s">
        <v>339</v>
      </c>
      <c r="B16" s="64" t="s">
        <v>46</v>
      </c>
      <c r="C16" s="77" t="s">
        <v>20</v>
      </c>
      <c r="D16" s="302">
        <v>0.045138888888888895</v>
      </c>
      <c r="E16" s="302">
        <v>0.05262731481481481</v>
      </c>
      <c r="F16" s="305">
        <v>0.007488425925925926</v>
      </c>
      <c r="G16" s="306">
        <v>35</v>
      </c>
      <c r="H16" s="306">
        <v>35</v>
      </c>
      <c r="I16" s="64" t="s">
        <v>133</v>
      </c>
      <c r="J16" s="77" t="s">
        <v>21</v>
      </c>
      <c r="K16" s="302">
        <v>0.0006944444444444445</v>
      </c>
      <c r="L16" s="302">
        <v>0.010474537037037037</v>
      </c>
      <c r="M16" s="305">
        <v>0.009780092592592592</v>
      </c>
    </row>
    <row r="17" spans="1:13" s="138" customFormat="1" ht="18" customHeight="1">
      <c r="A17" s="304" t="s">
        <v>340</v>
      </c>
      <c r="B17" s="64" t="s">
        <v>40</v>
      </c>
      <c r="C17" s="77" t="s">
        <v>20</v>
      </c>
      <c r="D17" s="302">
        <v>0.02638888888888889</v>
      </c>
      <c r="E17" s="302">
        <v>0.033888888888888885</v>
      </c>
      <c r="F17" s="307">
        <v>0.0075</v>
      </c>
      <c r="G17" s="306">
        <v>34</v>
      </c>
      <c r="H17" s="306">
        <v>34</v>
      </c>
      <c r="I17" s="68" t="s">
        <v>167</v>
      </c>
      <c r="J17" s="68" t="s">
        <v>27</v>
      </c>
      <c r="K17" s="308">
        <v>0.08680555555555557</v>
      </c>
      <c r="L17" s="308">
        <v>0.09682870370370371</v>
      </c>
      <c r="M17" s="310">
        <v>0.010023148148148147</v>
      </c>
    </row>
    <row r="18" spans="1:13" s="138" customFormat="1" ht="18" customHeight="1">
      <c r="A18" s="304" t="s">
        <v>341</v>
      </c>
      <c r="B18" s="64" t="s">
        <v>43</v>
      </c>
      <c r="C18" s="65" t="s">
        <v>24</v>
      </c>
      <c r="D18" s="302">
        <v>0.019444444444444445</v>
      </c>
      <c r="E18" s="302">
        <v>0.027280092592592592</v>
      </c>
      <c r="F18" s="307">
        <v>0.007835648148148149</v>
      </c>
      <c r="G18" s="306">
        <v>33</v>
      </c>
      <c r="H18" s="306">
        <v>33</v>
      </c>
      <c r="I18" s="68" t="s">
        <v>190</v>
      </c>
      <c r="J18" s="68" t="s">
        <v>28</v>
      </c>
      <c r="K18" s="302">
        <v>0.007638888888888889</v>
      </c>
      <c r="L18" s="302">
        <v>0.01832175925925926</v>
      </c>
      <c r="M18" s="307">
        <v>0.01068287037037037</v>
      </c>
    </row>
    <row r="19" spans="1:13" s="138" customFormat="1" ht="18" customHeight="1">
      <c r="A19" s="304" t="s">
        <v>342</v>
      </c>
      <c r="B19" s="64" t="s">
        <v>44</v>
      </c>
      <c r="C19" s="65" t="s">
        <v>22</v>
      </c>
      <c r="D19" s="308">
        <v>0.05347222222222223</v>
      </c>
      <c r="E19" s="308">
        <v>0.061388888888888896</v>
      </c>
      <c r="F19" s="305">
        <v>0.007916666666666667</v>
      </c>
      <c r="G19" s="306">
        <v>32</v>
      </c>
      <c r="H19" s="306">
        <v>32</v>
      </c>
      <c r="I19" s="64" t="s">
        <v>127</v>
      </c>
      <c r="J19" s="77" t="s">
        <v>20</v>
      </c>
      <c r="K19" s="302">
        <v>0.011111111111111112</v>
      </c>
      <c r="L19" s="302">
        <v>0.021817129629629634</v>
      </c>
      <c r="M19" s="305">
        <v>0.01070601851851852</v>
      </c>
    </row>
    <row r="20" spans="1:13" s="138" customFormat="1" ht="18" customHeight="1">
      <c r="A20" s="304" t="s">
        <v>343</v>
      </c>
      <c r="B20" s="87" t="s">
        <v>81</v>
      </c>
      <c r="C20" s="81" t="s">
        <v>25</v>
      </c>
      <c r="D20" s="308">
        <v>0.009722222222222224</v>
      </c>
      <c r="E20" s="308">
        <v>0.017743055555555557</v>
      </c>
      <c r="F20" s="305">
        <v>0.008020833333333333</v>
      </c>
      <c r="G20" s="306">
        <v>31</v>
      </c>
      <c r="H20" s="306">
        <v>31</v>
      </c>
      <c r="I20" s="67" t="s">
        <v>360</v>
      </c>
      <c r="J20" s="65" t="s">
        <v>24</v>
      </c>
      <c r="K20" s="308">
        <v>0.07777777777777778</v>
      </c>
      <c r="L20" s="308">
        <v>0.08851851851851851</v>
      </c>
      <c r="M20" s="305">
        <v>0.01074074074074074</v>
      </c>
    </row>
    <row r="21" spans="1:13" s="138" customFormat="1" ht="18" customHeight="1">
      <c r="A21" s="304" t="s">
        <v>344</v>
      </c>
      <c r="B21" s="61" t="s">
        <v>94</v>
      </c>
      <c r="C21" s="311" t="s">
        <v>24</v>
      </c>
      <c r="D21" s="308">
        <v>0.07847222222222222</v>
      </c>
      <c r="E21" s="308">
        <v>0.0865162037037037</v>
      </c>
      <c r="F21" s="307">
        <v>0.008043981481481482</v>
      </c>
      <c r="G21" s="306">
        <v>30</v>
      </c>
      <c r="H21" s="306">
        <v>30</v>
      </c>
      <c r="I21" s="64" t="s">
        <v>166</v>
      </c>
      <c r="J21" s="77" t="s">
        <v>21</v>
      </c>
      <c r="K21" s="308">
        <v>0.0125</v>
      </c>
      <c r="L21" s="308">
        <v>0.023368055555555555</v>
      </c>
      <c r="M21" s="305">
        <v>0.010868055555555556</v>
      </c>
    </row>
    <row r="22" spans="1:13" s="138" customFormat="1" ht="18" customHeight="1">
      <c r="A22" s="304" t="s">
        <v>345</v>
      </c>
      <c r="B22" s="312" t="s">
        <v>290</v>
      </c>
      <c r="C22" s="68" t="s">
        <v>23</v>
      </c>
      <c r="D22" s="308">
        <v>0.08819444444444445</v>
      </c>
      <c r="E22" s="308">
        <v>0.09625</v>
      </c>
      <c r="F22" s="307">
        <v>0.008055555555555555</v>
      </c>
      <c r="G22" s="306">
        <v>29</v>
      </c>
      <c r="H22" s="306">
        <v>29</v>
      </c>
      <c r="I22" s="313" t="s">
        <v>139</v>
      </c>
      <c r="J22" s="68" t="s">
        <v>29</v>
      </c>
      <c r="K22" s="302">
        <v>0.058333333333333334</v>
      </c>
      <c r="L22" s="302">
        <v>0.06953703703703704</v>
      </c>
      <c r="M22" s="305">
        <v>0.011203703703703704</v>
      </c>
    </row>
    <row r="23" spans="1:13" s="138" customFormat="1" ht="18" customHeight="1">
      <c r="A23" s="304" t="s">
        <v>346</v>
      </c>
      <c r="B23" s="87" t="s">
        <v>279</v>
      </c>
      <c r="C23" s="81" t="s">
        <v>23</v>
      </c>
      <c r="D23" s="308">
        <v>0.022222222222222223</v>
      </c>
      <c r="E23" s="308">
        <v>0.030324074074074076</v>
      </c>
      <c r="F23" s="307">
        <v>0.008101851851851851</v>
      </c>
      <c r="G23" s="306">
        <v>28</v>
      </c>
      <c r="H23" s="306">
        <v>28</v>
      </c>
      <c r="I23" s="64" t="s">
        <v>134</v>
      </c>
      <c r="J23" s="65" t="s">
        <v>28</v>
      </c>
      <c r="K23" s="308">
        <v>0.006944444444444444</v>
      </c>
      <c r="L23" s="308">
        <v>0.018159722222222223</v>
      </c>
      <c r="M23" s="305">
        <v>0.011215277777777777</v>
      </c>
    </row>
    <row r="24" spans="1:13" s="138" customFormat="1" ht="18" customHeight="1">
      <c r="A24" s="304" t="s">
        <v>349</v>
      </c>
      <c r="B24" s="67" t="s">
        <v>73</v>
      </c>
      <c r="C24" s="68" t="s">
        <v>25</v>
      </c>
      <c r="D24" s="302">
        <v>0.036111111111111115</v>
      </c>
      <c r="E24" s="302">
        <v>0.04439814814814815</v>
      </c>
      <c r="F24" s="307">
        <v>0.008287037037037037</v>
      </c>
      <c r="G24" s="306">
        <v>27</v>
      </c>
      <c r="H24" s="306">
        <v>27</v>
      </c>
      <c r="I24" s="313" t="s">
        <v>135</v>
      </c>
      <c r="J24" s="68" t="s">
        <v>21</v>
      </c>
      <c r="K24" s="308">
        <v>0.035416666666666666</v>
      </c>
      <c r="L24" s="308">
        <v>0.046828703703703706</v>
      </c>
      <c r="M24" s="307">
        <v>0.011412037037037037</v>
      </c>
    </row>
    <row r="25" spans="1:13" s="138" customFormat="1" ht="18" customHeight="1">
      <c r="A25" s="304" t="s">
        <v>351</v>
      </c>
      <c r="B25" s="64" t="s">
        <v>114</v>
      </c>
      <c r="C25" s="65" t="s">
        <v>28</v>
      </c>
      <c r="D25" s="308">
        <v>0.038888888888888896</v>
      </c>
      <c r="E25" s="308">
        <v>0.04722222222222222</v>
      </c>
      <c r="F25" s="307">
        <v>0.008333333333333333</v>
      </c>
      <c r="G25" s="306">
        <v>26</v>
      </c>
      <c r="H25" s="306">
        <v>26</v>
      </c>
      <c r="I25" s="86" t="s">
        <v>197</v>
      </c>
      <c r="J25" s="65" t="s">
        <v>49</v>
      </c>
      <c r="K25" s="302">
        <v>0.0020833333333333337</v>
      </c>
      <c r="L25" s="302">
        <v>0.013518518518518518</v>
      </c>
      <c r="M25" s="307">
        <v>0.011435185185185185</v>
      </c>
    </row>
    <row r="26" spans="1:13" s="138" customFormat="1" ht="18" customHeight="1">
      <c r="A26" s="304" t="s">
        <v>361</v>
      </c>
      <c r="B26" s="314" t="s">
        <v>48</v>
      </c>
      <c r="C26" s="65" t="s">
        <v>49</v>
      </c>
      <c r="D26" s="302">
        <v>0.002777777777777778</v>
      </c>
      <c r="E26" s="302">
        <v>0.01138888888888889</v>
      </c>
      <c r="F26" s="305">
        <v>0.008611111111111111</v>
      </c>
      <c r="G26" s="306">
        <v>25</v>
      </c>
      <c r="H26" s="306">
        <v>25</v>
      </c>
      <c r="I26" s="86" t="s">
        <v>199</v>
      </c>
      <c r="J26" s="65" t="s">
        <v>49</v>
      </c>
      <c r="K26" s="302">
        <v>0.001388888888888889</v>
      </c>
      <c r="L26" s="302">
        <v>0.012905092592592591</v>
      </c>
      <c r="M26" s="307">
        <v>0.011516203703703704</v>
      </c>
    </row>
    <row r="27" spans="1:13" s="138" customFormat="1" ht="18" customHeight="1">
      <c r="A27" s="304" t="s">
        <v>362</v>
      </c>
      <c r="B27" s="67" t="s">
        <v>119</v>
      </c>
      <c r="C27" s="68" t="s">
        <v>25</v>
      </c>
      <c r="D27" s="302">
        <v>0.025694444444444447</v>
      </c>
      <c r="E27" s="302">
        <v>0.03445601851851852</v>
      </c>
      <c r="F27" s="305">
        <v>0.008761574074074074</v>
      </c>
      <c r="G27" s="306">
        <v>24</v>
      </c>
      <c r="H27" s="306">
        <v>24</v>
      </c>
      <c r="I27" s="87" t="s">
        <v>201</v>
      </c>
      <c r="J27" s="81" t="s">
        <v>27</v>
      </c>
      <c r="K27" s="308">
        <v>0.08750000000000001</v>
      </c>
      <c r="L27" s="308">
        <v>0.10152777777777777</v>
      </c>
      <c r="M27" s="307">
        <v>0.014027777777777778</v>
      </c>
    </row>
    <row r="28" spans="1:13" s="138" customFormat="1" ht="18" customHeight="1">
      <c r="A28" s="304" t="s">
        <v>353</v>
      </c>
      <c r="B28" s="67" t="s">
        <v>120</v>
      </c>
      <c r="C28" s="68" t="s">
        <v>25</v>
      </c>
      <c r="D28" s="308">
        <v>0.043750000000000004</v>
      </c>
      <c r="E28" s="308">
        <v>0.05288194444444444</v>
      </c>
      <c r="F28" s="305">
        <v>0.009131944444444444</v>
      </c>
      <c r="G28" s="306">
        <v>23</v>
      </c>
      <c r="H28" s="306"/>
      <c r="I28" s="315"/>
      <c r="J28" s="315"/>
      <c r="K28" s="316"/>
      <c r="L28" s="316"/>
      <c r="M28" s="305"/>
    </row>
    <row r="29" spans="1:13" s="138" customFormat="1" ht="18" customHeight="1">
      <c r="A29" s="304" t="s">
        <v>354</v>
      </c>
      <c r="B29" s="314" t="s">
        <v>36</v>
      </c>
      <c r="C29" s="68" t="s">
        <v>25</v>
      </c>
      <c r="D29" s="308">
        <v>0.02152777777777778</v>
      </c>
      <c r="E29" s="308">
        <v>0.03094907407407408</v>
      </c>
      <c r="F29" s="305">
        <v>0.009421296296296296</v>
      </c>
      <c r="G29" s="306">
        <v>22</v>
      </c>
      <c r="H29" s="306"/>
      <c r="I29" s="316"/>
      <c r="J29" s="317"/>
      <c r="K29" s="317"/>
      <c r="L29" s="317"/>
      <c r="M29" s="305"/>
    </row>
    <row r="30" spans="1:13" s="138" customFormat="1" ht="18" customHeight="1">
      <c r="A30" s="304" t="s">
        <v>363</v>
      </c>
      <c r="B30" s="68" t="s">
        <v>60</v>
      </c>
      <c r="C30" s="68" t="s">
        <v>20</v>
      </c>
      <c r="D30" s="308">
        <v>0.011805555555555555</v>
      </c>
      <c r="E30" s="308">
        <v>0.02153935185185185</v>
      </c>
      <c r="F30" s="305">
        <v>0.009733796296296296</v>
      </c>
      <c r="G30" s="318">
        <v>21</v>
      </c>
      <c r="H30" s="319"/>
      <c r="I30" s="316"/>
      <c r="J30" s="317"/>
      <c r="K30" s="317"/>
      <c r="L30" s="317"/>
      <c r="M30" s="305"/>
    </row>
    <row r="31" spans="1:12" s="138" customFormat="1" ht="18" customHeight="1">
      <c r="A31" s="89"/>
      <c r="B31" s="92"/>
      <c r="C31" s="104"/>
      <c r="D31" s="104"/>
      <c r="E31" s="104"/>
      <c r="F31" s="72"/>
      <c r="G31" s="72"/>
      <c r="H31" s="72"/>
      <c r="I31" s="72"/>
      <c r="J31" s="72"/>
      <c r="K31" s="72"/>
      <c r="L31" s="72"/>
    </row>
    <row r="32" spans="1:12" s="138" customFormat="1" ht="18" customHeight="1">
      <c r="A32" s="89"/>
      <c r="B32" s="18"/>
      <c r="C32" s="18"/>
      <c r="D32" s="18"/>
      <c r="E32" s="18"/>
      <c r="F32" s="88"/>
      <c r="G32" s="88"/>
      <c r="H32" s="88"/>
      <c r="I32" s="88"/>
      <c r="J32" s="88"/>
      <c r="K32" s="88"/>
      <c r="L32" s="88"/>
    </row>
    <row r="33" spans="1:14" s="138" customFormat="1" ht="18" customHeight="1">
      <c r="A33" s="112">
        <v>1</v>
      </c>
      <c r="B33" s="186" t="s">
        <v>23</v>
      </c>
      <c r="C33" s="5">
        <v>50</v>
      </c>
      <c r="D33" s="5">
        <v>50</v>
      </c>
      <c r="E33" s="5">
        <v>45</v>
      </c>
      <c r="F33" s="113">
        <f aca="true" t="shared" si="0" ref="F33:F44">SUM(C33:E33)</f>
        <v>145</v>
      </c>
      <c r="G33" s="15">
        <v>20</v>
      </c>
      <c r="H33"/>
      <c r="I33"/>
      <c r="J33"/>
      <c r="K33"/>
      <c r="L33"/>
      <c r="M33"/>
      <c r="N33"/>
    </row>
    <row r="34" spans="1:14" s="138" customFormat="1" ht="18" customHeight="1">
      <c r="A34" s="112">
        <v>2</v>
      </c>
      <c r="B34" s="186" t="s">
        <v>19</v>
      </c>
      <c r="C34" s="5">
        <v>45</v>
      </c>
      <c r="D34" s="5">
        <v>41</v>
      </c>
      <c r="E34" s="5">
        <v>40</v>
      </c>
      <c r="F34" s="113">
        <f t="shared" si="0"/>
        <v>126</v>
      </c>
      <c r="G34" s="15">
        <v>18</v>
      </c>
      <c r="H34"/>
      <c r="I34"/>
      <c r="J34"/>
      <c r="K34"/>
      <c r="L34"/>
      <c r="M34"/>
      <c r="N34"/>
    </row>
    <row r="35" spans="1:14" s="138" customFormat="1" ht="18" customHeight="1">
      <c r="A35" s="231">
        <v>3</v>
      </c>
      <c r="B35" s="186" t="s">
        <v>22</v>
      </c>
      <c r="C35" s="5">
        <v>47</v>
      </c>
      <c r="D35" s="5">
        <v>42</v>
      </c>
      <c r="E35" s="5">
        <v>32</v>
      </c>
      <c r="F35" s="113">
        <f t="shared" si="0"/>
        <v>121</v>
      </c>
      <c r="G35" s="115">
        <v>16</v>
      </c>
      <c r="H35"/>
      <c r="I35"/>
      <c r="J35"/>
      <c r="K35"/>
      <c r="L35"/>
      <c r="M35"/>
      <c r="N35"/>
    </row>
    <row r="36" spans="1:14" s="138" customFormat="1" ht="18" customHeight="1">
      <c r="A36" s="112">
        <v>4</v>
      </c>
      <c r="B36" s="186" t="s">
        <v>24</v>
      </c>
      <c r="C36" s="5">
        <v>38</v>
      </c>
      <c r="D36" s="5">
        <v>36</v>
      </c>
      <c r="E36" s="5">
        <v>36</v>
      </c>
      <c r="F36" s="113">
        <f t="shared" si="0"/>
        <v>110</v>
      </c>
      <c r="G36" s="15">
        <v>15</v>
      </c>
      <c r="H36"/>
      <c r="I36"/>
      <c r="J36"/>
      <c r="K36"/>
      <c r="L36"/>
      <c r="M36"/>
      <c r="N36"/>
    </row>
    <row r="37" spans="1:14" s="138" customFormat="1" ht="18" customHeight="1">
      <c r="A37" s="112">
        <v>5</v>
      </c>
      <c r="B37" s="186" t="s">
        <v>20</v>
      </c>
      <c r="C37" s="5">
        <v>40</v>
      </c>
      <c r="D37" s="5">
        <v>35</v>
      </c>
      <c r="E37" s="5">
        <v>34</v>
      </c>
      <c r="F37" s="113">
        <f t="shared" si="0"/>
        <v>109</v>
      </c>
      <c r="G37" s="15">
        <v>14</v>
      </c>
      <c r="H37"/>
      <c r="I37"/>
      <c r="J37"/>
      <c r="K37"/>
      <c r="L37"/>
      <c r="M37"/>
      <c r="N37"/>
    </row>
    <row r="38" spans="1:14" s="138" customFormat="1" ht="18" customHeight="1">
      <c r="A38" s="112">
        <v>6</v>
      </c>
      <c r="B38" s="153" t="s">
        <v>21</v>
      </c>
      <c r="C38" s="5">
        <v>37</v>
      </c>
      <c r="D38" s="5">
        <v>35</v>
      </c>
      <c r="E38" s="5">
        <v>30</v>
      </c>
      <c r="F38" s="113">
        <f t="shared" si="0"/>
        <v>102</v>
      </c>
      <c r="G38" s="15">
        <v>13</v>
      </c>
      <c r="H38"/>
      <c r="I38"/>
      <c r="J38"/>
      <c r="K38"/>
      <c r="L38"/>
      <c r="M38"/>
      <c r="N38"/>
    </row>
    <row r="39" spans="1:14" s="138" customFormat="1" ht="18" customHeight="1">
      <c r="A39" s="112">
        <v>7</v>
      </c>
      <c r="B39" s="186" t="s">
        <v>27</v>
      </c>
      <c r="C39" s="5">
        <v>43</v>
      </c>
      <c r="D39" s="5">
        <v>34</v>
      </c>
      <c r="E39" s="5">
        <v>24</v>
      </c>
      <c r="F39" s="113">
        <f t="shared" si="0"/>
        <v>101</v>
      </c>
      <c r="G39" s="15">
        <v>12</v>
      </c>
      <c r="H39"/>
      <c r="I39"/>
      <c r="J39"/>
      <c r="K39"/>
      <c r="L39"/>
      <c r="M39"/>
      <c r="N39"/>
    </row>
    <row r="40" spans="1:14" s="138" customFormat="1" ht="18" customHeight="1">
      <c r="A40" s="112">
        <v>8</v>
      </c>
      <c r="B40" s="186" t="s">
        <v>28</v>
      </c>
      <c r="C40" s="5">
        <v>33</v>
      </c>
      <c r="D40" s="5">
        <v>28</v>
      </c>
      <c r="E40" s="5">
        <v>26</v>
      </c>
      <c r="F40" s="113">
        <f t="shared" si="0"/>
        <v>87</v>
      </c>
      <c r="G40" s="15">
        <v>11</v>
      </c>
      <c r="H40"/>
      <c r="I40"/>
      <c r="J40"/>
      <c r="K40"/>
      <c r="L40"/>
      <c r="M40"/>
      <c r="N40"/>
    </row>
    <row r="41" spans="1:14" s="138" customFormat="1" ht="18" customHeight="1">
      <c r="A41" s="112">
        <v>9</v>
      </c>
      <c r="B41" s="186" t="s">
        <v>25</v>
      </c>
      <c r="C41" s="5">
        <v>31</v>
      </c>
      <c r="D41" s="5">
        <v>27</v>
      </c>
      <c r="E41" s="5">
        <v>24</v>
      </c>
      <c r="F41" s="113">
        <f t="shared" si="0"/>
        <v>82</v>
      </c>
      <c r="G41" s="15">
        <v>10</v>
      </c>
      <c r="H41"/>
      <c r="I41"/>
      <c r="J41"/>
      <c r="K41"/>
      <c r="L41"/>
      <c r="M41"/>
      <c r="N41"/>
    </row>
    <row r="42" spans="1:14" s="138" customFormat="1" ht="18" customHeight="1">
      <c r="A42" s="112">
        <v>10</v>
      </c>
      <c r="B42" s="186" t="s">
        <v>30</v>
      </c>
      <c r="C42" s="5">
        <v>26</v>
      </c>
      <c r="D42" s="5">
        <v>25</v>
      </c>
      <c r="E42" s="5">
        <v>25</v>
      </c>
      <c r="F42" s="113">
        <f t="shared" si="0"/>
        <v>76</v>
      </c>
      <c r="G42" s="15">
        <v>9</v>
      </c>
      <c r="H42"/>
      <c r="I42"/>
      <c r="J42"/>
      <c r="K42"/>
      <c r="L42"/>
      <c r="M42"/>
      <c r="N42"/>
    </row>
    <row r="43" spans="1:14" s="138" customFormat="1" ht="18" customHeight="1">
      <c r="A43" s="112">
        <v>11</v>
      </c>
      <c r="B43" s="186" t="s">
        <v>26</v>
      </c>
      <c r="C43" s="5">
        <v>39</v>
      </c>
      <c r="D43" s="5">
        <v>0</v>
      </c>
      <c r="E43" s="5">
        <v>0</v>
      </c>
      <c r="F43" s="113">
        <f t="shared" si="0"/>
        <v>39</v>
      </c>
      <c r="G43" s="15">
        <v>8</v>
      </c>
      <c r="H43"/>
      <c r="I43"/>
      <c r="J43"/>
      <c r="K43"/>
      <c r="L43"/>
      <c r="M43"/>
      <c r="N43"/>
    </row>
    <row r="44" spans="1:14" s="138" customFormat="1" ht="18" customHeight="1">
      <c r="A44" s="112">
        <v>12</v>
      </c>
      <c r="B44" s="186" t="s">
        <v>29</v>
      </c>
      <c r="C44" s="5">
        <v>29</v>
      </c>
      <c r="D44" s="5">
        <v>0</v>
      </c>
      <c r="E44" s="5">
        <v>0</v>
      </c>
      <c r="F44" s="113">
        <f t="shared" si="0"/>
        <v>29</v>
      </c>
      <c r="G44" s="15">
        <v>7</v>
      </c>
      <c r="H44"/>
      <c r="I44"/>
      <c r="J44"/>
      <c r="K44"/>
      <c r="L44"/>
      <c r="M44"/>
      <c r="N44"/>
    </row>
    <row r="45" spans="4:13" ht="19.5" customHeight="1">
      <c r="D45" s="299"/>
      <c r="E45" s="299"/>
      <c r="F45" s="140"/>
      <c r="G45" s="140"/>
      <c r="H45"/>
      <c r="I45"/>
      <c r="J45"/>
      <c r="K45"/>
      <c r="L45"/>
      <c r="M45"/>
    </row>
    <row r="46" spans="2:13" ht="19.5" customHeight="1">
      <c r="B46" s="157" t="s">
        <v>364</v>
      </c>
      <c r="D46" s="299"/>
      <c r="E46" s="299"/>
      <c r="F46" s="140"/>
      <c r="G46" s="140"/>
      <c r="H46"/>
      <c r="I46"/>
      <c r="J46"/>
      <c r="K46"/>
      <c r="L46"/>
      <c r="M4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B34" sqref="B34"/>
    </sheetView>
  </sheetViews>
  <sheetFormatPr defaultColWidth="9.140625" defaultRowHeight="12.75" customHeight="1"/>
  <cols>
    <col min="1" max="1" width="4.421875" style="137" customWidth="1"/>
    <col min="2" max="2" width="24.140625" style="138" customWidth="1"/>
    <col min="3" max="3" width="30.7109375" style="138" customWidth="1"/>
    <col min="4" max="4" width="8.421875" style="139" customWidth="1"/>
    <col min="5" max="5" width="6.7109375" style="139" customWidth="1"/>
    <col min="6" max="6" width="12.57421875" style="170" customWidth="1"/>
    <col min="7" max="7" width="5.7109375" style="137" customWidth="1"/>
    <col min="8" max="8" width="21.8515625" style="171" customWidth="1"/>
    <col min="9" max="9" width="29.00390625" style="137" customWidth="1"/>
    <col min="10" max="10" width="8.7109375" style="140" customWidth="1"/>
    <col min="11" max="11" width="7.7109375" style="141" customWidth="1"/>
    <col min="12" max="12" width="12.28125" style="141" customWidth="1"/>
    <col min="13" max="13" width="9.140625" style="137" customWidth="1"/>
    <col min="14" max="14" width="20.7109375" style="137" customWidth="1"/>
    <col min="15" max="16384" width="9.140625" style="137" customWidth="1"/>
  </cols>
  <sheetData>
    <row r="1" spans="1:10" ht="15.75" customHeight="1">
      <c r="A1" s="142"/>
      <c r="B1" s="92" t="s">
        <v>203</v>
      </c>
      <c r="C1" s="143"/>
      <c r="D1" s="144"/>
      <c r="E1" s="144"/>
      <c r="F1" s="94"/>
      <c r="G1" s="142"/>
      <c r="H1" s="137"/>
      <c r="I1" s="140"/>
      <c r="J1" s="141"/>
    </row>
    <row r="2" spans="1:10" ht="18.75" customHeight="1">
      <c r="A2" s="145"/>
      <c r="B2" s="146" t="s">
        <v>365</v>
      </c>
      <c r="C2" s="147"/>
      <c r="D2" s="148"/>
      <c r="E2" s="148"/>
      <c r="F2" s="149"/>
      <c r="G2" s="150"/>
      <c r="H2" s="137"/>
      <c r="I2" s="140"/>
      <c r="J2" s="141"/>
    </row>
    <row r="3" spans="1:14" ht="19.5" customHeight="1">
      <c r="A3" s="40"/>
      <c r="B3" s="49" t="s">
        <v>222</v>
      </c>
      <c r="C3" s="49" t="s">
        <v>262</v>
      </c>
      <c r="D3" s="151" t="s">
        <v>366</v>
      </c>
      <c r="E3" s="151" t="s">
        <v>367</v>
      </c>
      <c r="F3" s="5" t="s">
        <v>368</v>
      </c>
      <c r="G3" s="152" t="s">
        <v>216</v>
      </c>
      <c r="H3" s="153" t="s">
        <v>222</v>
      </c>
      <c r="I3" s="49" t="s">
        <v>262</v>
      </c>
      <c r="J3" s="151" t="s">
        <v>366</v>
      </c>
      <c r="K3" s="151" t="s">
        <v>367</v>
      </c>
      <c r="L3" s="5" t="s">
        <v>368</v>
      </c>
      <c r="M3" s="189"/>
      <c r="N3" s="189"/>
    </row>
    <row r="4" spans="1:14" ht="19.5" customHeight="1">
      <c r="A4" s="40">
        <v>1</v>
      </c>
      <c r="B4" s="49" t="s">
        <v>71</v>
      </c>
      <c r="C4" s="49" t="s">
        <v>19</v>
      </c>
      <c r="D4" s="43">
        <v>250</v>
      </c>
      <c r="E4" s="43">
        <v>1</v>
      </c>
      <c r="F4" s="43">
        <v>8</v>
      </c>
      <c r="G4" s="45">
        <v>50</v>
      </c>
      <c r="H4" s="49" t="s">
        <v>129</v>
      </c>
      <c r="I4" s="49" t="s">
        <v>20</v>
      </c>
      <c r="J4" s="43">
        <v>226</v>
      </c>
      <c r="K4" s="43"/>
      <c r="L4" s="43">
        <v>2</v>
      </c>
      <c r="M4" s="320"/>
      <c r="N4" s="321"/>
    </row>
    <row r="5" spans="1:14" ht="19.5" customHeight="1">
      <c r="A5" s="40">
        <f aca="true" t="shared" si="0" ref="A5:A29">A4+1</f>
        <v>2</v>
      </c>
      <c r="B5" s="49" t="s">
        <v>40</v>
      </c>
      <c r="C5" s="49" t="s">
        <v>20</v>
      </c>
      <c r="D5" s="43">
        <v>250</v>
      </c>
      <c r="E5" s="43"/>
      <c r="F5" s="43">
        <v>6</v>
      </c>
      <c r="G5" s="45">
        <v>47</v>
      </c>
      <c r="H5" s="49" t="s">
        <v>128</v>
      </c>
      <c r="I5" s="49" t="s">
        <v>21</v>
      </c>
      <c r="J5" s="43">
        <v>206</v>
      </c>
      <c r="K5" s="43"/>
      <c r="L5" s="43">
        <v>3</v>
      </c>
      <c r="M5" s="320"/>
      <c r="N5" s="321"/>
    </row>
    <row r="6" spans="1:14" ht="19.5" customHeight="1">
      <c r="A6" s="40">
        <f t="shared" si="0"/>
        <v>3</v>
      </c>
      <c r="B6" s="49" t="s">
        <v>46</v>
      </c>
      <c r="C6" s="49" t="s">
        <v>20</v>
      </c>
      <c r="D6" s="43">
        <v>248</v>
      </c>
      <c r="E6" s="43"/>
      <c r="F6" s="43">
        <v>3</v>
      </c>
      <c r="G6" s="45">
        <v>45</v>
      </c>
      <c r="H6" s="53" t="s">
        <v>131</v>
      </c>
      <c r="I6" s="49" t="s">
        <v>24</v>
      </c>
      <c r="J6" s="43">
        <v>200</v>
      </c>
      <c r="K6" s="43"/>
      <c r="L6" s="43">
        <v>3</v>
      </c>
      <c r="M6" s="320"/>
      <c r="N6" s="321"/>
    </row>
    <row r="7" spans="1:14" ht="19.5" customHeight="1">
      <c r="A7" s="40">
        <f t="shared" si="0"/>
        <v>4</v>
      </c>
      <c r="B7" s="53" t="s">
        <v>36</v>
      </c>
      <c r="C7" s="49" t="s">
        <v>25</v>
      </c>
      <c r="D7" s="43">
        <v>246</v>
      </c>
      <c r="E7" s="43">
        <v>1</v>
      </c>
      <c r="F7" s="43">
        <v>4</v>
      </c>
      <c r="G7" s="45">
        <v>44</v>
      </c>
      <c r="H7" s="53" t="s">
        <v>269</v>
      </c>
      <c r="I7" s="49" t="s">
        <v>21</v>
      </c>
      <c r="J7" s="43">
        <v>190</v>
      </c>
      <c r="K7" s="43">
        <v>1</v>
      </c>
      <c r="L7" s="43">
        <v>2</v>
      </c>
      <c r="M7" s="320"/>
      <c r="N7" s="321"/>
    </row>
    <row r="8" spans="1:14" ht="19.5" customHeight="1">
      <c r="A8" s="40">
        <f t="shared" si="0"/>
        <v>5</v>
      </c>
      <c r="B8" s="49" t="s">
        <v>41</v>
      </c>
      <c r="C8" s="49" t="s">
        <v>23</v>
      </c>
      <c r="D8" s="43">
        <v>244</v>
      </c>
      <c r="E8" s="43"/>
      <c r="F8" s="43">
        <v>4</v>
      </c>
      <c r="G8" s="45">
        <v>43</v>
      </c>
      <c r="H8" s="49" t="s">
        <v>136</v>
      </c>
      <c r="I8" s="49" t="s">
        <v>19</v>
      </c>
      <c r="J8" s="43">
        <v>190</v>
      </c>
      <c r="K8" s="43"/>
      <c r="L8" s="43">
        <v>1</v>
      </c>
      <c r="M8" s="320"/>
      <c r="N8" s="321"/>
    </row>
    <row r="9" spans="1:14" ht="19.5" customHeight="1">
      <c r="A9" s="40">
        <f t="shared" si="0"/>
        <v>6</v>
      </c>
      <c r="B9" s="49" t="s">
        <v>79</v>
      </c>
      <c r="C9" s="49" t="s">
        <v>19</v>
      </c>
      <c r="D9" s="43">
        <v>240</v>
      </c>
      <c r="E9" s="43"/>
      <c r="F9" s="43">
        <v>6</v>
      </c>
      <c r="G9" s="45">
        <v>42</v>
      </c>
      <c r="H9" s="49" t="s">
        <v>127</v>
      </c>
      <c r="I9" s="49" t="s">
        <v>20</v>
      </c>
      <c r="J9" s="43">
        <v>178</v>
      </c>
      <c r="K9" s="43"/>
      <c r="L9" s="43">
        <v>4</v>
      </c>
      <c r="M9" s="320"/>
      <c r="N9" s="321"/>
    </row>
    <row r="10" spans="1:14" ht="19.5" customHeight="1">
      <c r="A10" s="40">
        <f t="shared" si="0"/>
        <v>7</v>
      </c>
      <c r="B10" s="49" t="s">
        <v>45</v>
      </c>
      <c r="C10" s="49" t="s">
        <v>29</v>
      </c>
      <c r="D10" s="43">
        <v>234</v>
      </c>
      <c r="E10" s="43"/>
      <c r="F10" s="43">
        <v>3</v>
      </c>
      <c r="G10" s="45">
        <v>41</v>
      </c>
      <c r="H10" s="49" t="s">
        <v>147</v>
      </c>
      <c r="I10" s="49" t="s">
        <v>27</v>
      </c>
      <c r="J10" s="43">
        <v>178</v>
      </c>
      <c r="K10" s="43"/>
      <c r="L10" s="43">
        <v>3</v>
      </c>
      <c r="M10" s="320"/>
      <c r="N10" s="321"/>
    </row>
    <row r="11" spans="1:14" ht="19.5" customHeight="1">
      <c r="A11" s="40">
        <f t="shared" si="0"/>
        <v>8</v>
      </c>
      <c r="B11" s="49" t="s">
        <v>44</v>
      </c>
      <c r="C11" s="49" t="s">
        <v>22</v>
      </c>
      <c r="D11" s="43">
        <v>222</v>
      </c>
      <c r="E11" s="43"/>
      <c r="F11" s="43">
        <v>3</v>
      </c>
      <c r="G11" s="45">
        <v>40</v>
      </c>
      <c r="H11" s="49" t="s">
        <v>179</v>
      </c>
      <c r="I11" s="49" t="s">
        <v>30</v>
      </c>
      <c r="J11" s="43">
        <v>178</v>
      </c>
      <c r="K11" s="43"/>
      <c r="L11" s="43">
        <v>2</v>
      </c>
      <c r="M11" s="320"/>
      <c r="N11" s="321"/>
    </row>
    <row r="12" spans="1:14" ht="19.5" customHeight="1">
      <c r="A12" s="40">
        <f t="shared" si="0"/>
        <v>9</v>
      </c>
      <c r="B12" s="49" t="s">
        <v>39</v>
      </c>
      <c r="C12" s="49" t="s">
        <v>19</v>
      </c>
      <c r="D12" s="43">
        <v>218</v>
      </c>
      <c r="E12" s="43"/>
      <c r="F12" s="43">
        <v>2</v>
      </c>
      <c r="G12" s="45">
        <v>39</v>
      </c>
      <c r="H12" s="49" t="s">
        <v>130</v>
      </c>
      <c r="I12" s="49" t="s">
        <v>22</v>
      </c>
      <c r="J12" s="43">
        <v>168</v>
      </c>
      <c r="K12" s="43"/>
      <c r="L12" s="43">
        <v>0</v>
      </c>
      <c r="M12" s="320"/>
      <c r="N12" s="321"/>
    </row>
    <row r="13" spans="1:14" ht="19.5" customHeight="1">
      <c r="A13" s="40">
        <f t="shared" si="0"/>
        <v>10</v>
      </c>
      <c r="B13" s="49" t="s">
        <v>38</v>
      </c>
      <c r="C13" s="49" t="s">
        <v>19</v>
      </c>
      <c r="D13" s="43">
        <v>210</v>
      </c>
      <c r="E13" s="43">
        <v>1</v>
      </c>
      <c r="F13" s="43">
        <v>4</v>
      </c>
      <c r="G13" s="45">
        <v>38</v>
      </c>
      <c r="H13" s="49" t="s">
        <v>143</v>
      </c>
      <c r="I13" s="49" t="s">
        <v>21</v>
      </c>
      <c r="J13" s="43">
        <v>162</v>
      </c>
      <c r="K13" s="43"/>
      <c r="L13" s="43">
        <v>2</v>
      </c>
      <c r="M13" s="320"/>
      <c r="N13" s="321"/>
    </row>
    <row r="14" spans="1:14" ht="19.5" customHeight="1">
      <c r="A14" s="40">
        <f t="shared" si="0"/>
        <v>11</v>
      </c>
      <c r="B14" s="49" t="s">
        <v>54</v>
      </c>
      <c r="C14" s="49" t="s">
        <v>24</v>
      </c>
      <c r="D14" s="43">
        <v>206</v>
      </c>
      <c r="E14" s="43">
        <v>1</v>
      </c>
      <c r="F14" s="43">
        <v>5</v>
      </c>
      <c r="G14" s="45">
        <v>37</v>
      </c>
      <c r="H14" s="49" t="s">
        <v>186</v>
      </c>
      <c r="I14" s="49" t="s">
        <v>27</v>
      </c>
      <c r="J14" s="43">
        <v>144</v>
      </c>
      <c r="K14" s="43"/>
      <c r="L14" s="43">
        <v>3</v>
      </c>
      <c r="M14" s="320"/>
      <c r="N14" s="321"/>
    </row>
    <row r="15" spans="1:14" ht="19.5" customHeight="1">
      <c r="A15" s="40">
        <f t="shared" si="0"/>
        <v>12</v>
      </c>
      <c r="B15" s="53" t="s">
        <v>48</v>
      </c>
      <c r="C15" s="49" t="s">
        <v>30</v>
      </c>
      <c r="D15" s="43">
        <v>206</v>
      </c>
      <c r="E15" s="43"/>
      <c r="F15" s="43">
        <v>4</v>
      </c>
      <c r="G15" s="45">
        <v>36</v>
      </c>
      <c r="H15" s="49" t="s">
        <v>185</v>
      </c>
      <c r="I15" s="49" t="s">
        <v>25</v>
      </c>
      <c r="J15" s="43">
        <v>142</v>
      </c>
      <c r="K15" s="43"/>
      <c r="L15" s="43">
        <v>1</v>
      </c>
      <c r="M15" s="320"/>
      <c r="N15" s="321"/>
    </row>
    <row r="16" spans="1:14" ht="19.5" customHeight="1">
      <c r="A16" s="40">
        <f t="shared" si="0"/>
        <v>13</v>
      </c>
      <c r="B16" s="49" t="s">
        <v>109</v>
      </c>
      <c r="C16" s="49" t="s">
        <v>24</v>
      </c>
      <c r="D16" s="43">
        <v>206</v>
      </c>
      <c r="E16" s="43"/>
      <c r="F16" s="43">
        <v>3</v>
      </c>
      <c r="G16" s="45">
        <v>35</v>
      </c>
      <c r="H16" s="49" t="s">
        <v>166</v>
      </c>
      <c r="I16" s="49" t="s">
        <v>21</v>
      </c>
      <c r="J16" s="43">
        <v>136</v>
      </c>
      <c r="K16" s="43"/>
      <c r="L16" s="43" t="s">
        <v>369</v>
      </c>
      <c r="M16" s="320"/>
      <c r="N16" s="321"/>
    </row>
    <row r="17" spans="1:14" ht="19.5" customHeight="1">
      <c r="A17" s="40">
        <f t="shared" si="0"/>
        <v>14</v>
      </c>
      <c r="B17" s="49" t="s">
        <v>111</v>
      </c>
      <c r="C17" s="49" t="s">
        <v>22</v>
      </c>
      <c r="D17" s="43">
        <v>204</v>
      </c>
      <c r="E17" s="43"/>
      <c r="F17" s="43">
        <v>1</v>
      </c>
      <c r="G17" s="45">
        <v>34</v>
      </c>
      <c r="H17" s="49" t="s">
        <v>142</v>
      </c>
      <c r="I17" s="49" t="s">
        <v>22</v>
      </c>
      <c r="J17" s="43">
        <v>136</v>
      </c>
      <c r="K17" s="43"/>
      <c r="L17" s="43" t="s">
        <v>370</v>
      </c>
      <c r="M17" s="320"/>
      <c r="N17" s="321"/>
    </row>
    <row r="18" spans="1:14" ht="19.5" customHeight="1">
      <c r="A18" s="40">
        <f t="shared" si="0"/>
        <v>15</v>
      </c>
      <c r="B18" s="49" t="s">
        <v>43</v>
      </c>
      <c r="C18" s="49" t="s">
        <v>24</v>
      </c>
      <c r="D18" s="43">
        <v>196</v>
      </c>
      <c r="E18" s="43"/>
      <c r="F18" s="43">
        <v>1</v>
      </c>
      <c r="G18" s="45">
        <v>33</v>
      </c>
      <c r="H18" s="53" t="s">
        <v>139</v>
      </c>
      <c r="I18" s="49" t="s">
        <v>29</v>
      </c>
      <c r="J18" s="43">
        <v>122</v>
      </c>
      <c r="K18" s="43"/>
      <c r="L18" s="43">
        <v>0</v>
      </c>
      <c r="M18" s="320"/>
      <c r="N18" s="321"/>
    </row>
    <row r="19" spans="1:14" ht="19.5" customHeight="1">
      <c r="A19" s="40">
        <f t="shared" si="0"/>
        <v>16</v>
      </c>
      <c r="B19" s="49" t="s">
        <v>50</v>
      </c>
      <c r="C19" s="49" t="s">
        <v>20</v>
      </c>
      <c r="D19" s="43">
        <v>194</v>
      </c>
      <c r="E19" s="43"/>
      <c r="F19" s="43">
        <v>3</v>
      </c>
      <c r="G19" s="45">
        <v>32</v>
      </c>
      <c r="H19" s="49" t="s">
        <v>138</v>
      </c>
      <c r="I19" s="49" t="s">
        <v>23</v>
      </c>
      <c r="J19" s="43">
        <v>116</v>
      </c>
      <c r="K19" s="43"/>
      <c r="L19" s="43">
        <v>1</v>
      </c>
      <c r="M19" s="320"/>
      <c r="N19" s="321"/>
    </row>
    <row r="20" spans="1:14" ht="19.5" customHeight="1">
      <c r="A20" s="40">
        <f t="shared" si="0"/>
        <v>17</v>
      </c>
      <c r="B20" s="49" t="s">
        <v>59</v>
      </c>
      <c r="C20" s="49" t="s">
        <v>26</v>
      </c>
      <c r="D20" s="43">
        <v>188</v>
      </c>
      <c r="E20" s="43"/>
      <c r="F20" s="43">
        <v>3</v>
      </c>
      <c r="G20" s="45">
        <v>31</v>
      </c>
      <c r="H20" s="49" t="s">
        <v>133</v>
      </c>
      <c r="I20" s="49" t="s">
        <v>21</v>
      </c>
      <c r="J20" s="43">
        <v>110</v>
      </c>
      <c r="K20" s="43"/>
      <c r="L20" s="43">
        <v>0</v>
      </c>
      <c r="M20" s="320"/>
      <c r="N20" s="321"/>
    </row>
    <row r="21" spans="1:14" ht="19.5" customHeight="1">
      <c r="A21" s="40">
        <f t="shared" si="0"/>
        <v>18</v>
      </c>
      <c r="B21" s="49" t="s">
        <v>52</v>
      </c>
      <c r="C21" s="49" t="s">
        <v>23</v>
      </c>
      <c r="D21" s="43">
        <v>186</v>
      </c>
      <c r="E21" s="43"/>
      <c r="F21" s="43">
        <v>1</v>
      </c>
      <c r="G21" s="45">
        <v>30</v>
      </c>
      <c r="H21" s="49" t="s">
        <v>132</v>
      </c>
      <c r="I21" s="49" t="s">
        <v>26</v>
      </c>
      <c r="J21" s="43">
        <v>106</v>
      </c>
      <c r="K21" s="43"/>
      <c r="L21" s="43">
        <v>1</v>
      </c>
      <c r="M21" s="320"/>
      <c r="N21" s="321"/>
    </row>
    <row r="22" spans="1:14" ht="19.5" customHeight="1">
      <c r="A22" s="40">
        <f t="shared" si="0"/>
        <v>19</v>
      </c>
      <c r="B22" s="49" t="s">
        <v>42</v>
      </c>
      <c r="C22" s="49" t="s">
        <v>22</v>
      </c>
      <c r="D22" s="43">
        <v>184</v>
      </c>
      <c r="E22" s="43"/>
      <c r="F22" s="43">
        <v>2</v>
      </c>
      <c r="G22" s="45">
        <v>29</v>
      </c>
      <c r="H22" s="49" t="s">
        <v>137</v>
      </c>
      <c r="I22" s="49" t="s">
        <v>27</v>
      </c>
      <c r="J22" s="43">
        <v>96</v>
      </c>
      <c r="K22" s="43"/>
      <c r="L22" s="43">
        <v>1</v>
      </c>
      <c r="M22" s="320"/>
      <c r="N22" s="321"/>
    </row>
    <row r="23" spans="1:14" ht="19.5" customHeight="1">
      <c r="A23" s="40">
        <f t="shared" si="0"/>
        <v>20</v>
      </c>
      <c r="B23" s="49" t="s">
        <v>289</v>
      </c>
      <c r="C23" s="49" t="s">
        <v>20</v>
      </c>
      <c r="D23" s="43">
        <v>182</v>
      </c>
      <c r="E23" s="43"/>
      <c r="F23" s="43">
        <v>3</v>
      </c>
      <c r="G23" s="45">
        <v>28</v>
      </c>
      <c r="H23" s="49" t="s">
        <v>371</v>
      </c>
      <c r="I23" s="49" t="s">
        <v>372</v>
      </c>
      <c r="J23" s="43">
        <v>138</v>
      </c>
      <c r="K23" s="43"/>
      <c r="L23" s="43">
        <v>2</v>
      </c>
      <c r="M23" s="320"/>
      <c r="N23" s="321"/>
    </row>
    <row r="24" spans="1:14" ht="19.5" customHeight="1">
      <c r="A24" s="40">
        <f t="shared" si="0"/>
        <v>21</v>
      </c>
      <c r="B24" s="49" t="s">
        <v>56</v>
      </c>
      <c r="C24" s="49" t="s">
        <v>24</v>
      </c>
      <c r="D24" s="43">
        <v>180</v>
      </c>
      <c r="E24" s="43"/>
      <c r="F24" s="43">
        <v>1</v>
      </c>
      <c r="G24" s="45">
        <v>27</v>
      </c>
      <c r="H24" s="49" t="s">
        <v>373</v>
      </c>
      <c r="I24" s="49" t="s">
        <v>372</v>
      </c>
      <c r="J24" s="43">
        <v>104</v>
      </c>
      <c r="K24" s="43"/>
      <c r="L24" s="43">
        <v>0</v>
      </c>
      <c r="M24" s="320"/>
      <c r="N24" s="321"/>
    </row>
    <row r="25" spans="1:14" ht="19.5" customHeight="1">
      <c r="A25" s="40">
        <f t="shared" si="0"/>
        <v>22</v>
      </c>
      <c r="B25" s="49" t="s">
        <v>217</v>
      </c>
      <c r="C25" s="49" t="s">
        <v>20</v>
      </c>
      <c r="D25" s="43">
        <v>178</v>
      </c>
      <c r="E25" s="43"/>
      <c r="F25" s="43" t="s">
        <v>374</v>
      </c>
      <c r="G25" s="45">
        <v>26</v>
      </c>
      <c r="H25"/>
      <c r="I25"/>
      <c r="J25"/>
      <c r="K25"/>
      <c r="L25"/>
      <c r="M25" s="320"/>
      <c r="N25" s="321"/>
    </row>
    <row r="26" spans="1:14" ht="19.5" customHeight="1">
      <c r="A26" s="40">
        <f t="shared" si="0"/>
        <v>23</v>
      </c>
      <c r="B26" s="49" t="s">
        <v>81</v>
      </c>
      <c r="C26" s="49" t="s">
        <v>25</v>
      </c>
      <c r="D26" s="43">
        <v>178</v>
      </c>
      <c r="E26" s="43"/>
      <c r="F26" s="43" t="s">
        <v>375</v>
      </c>
      <c r="G26" s="45">
        <v>25</v>
      </c>
      <c r="H26"/>
      <c r="I26"/>
      <c r="J26"/>
      <c r="K26"/>
      <c r="L26"/>
      <c r="M26" s="320"/>
      <c r="N26" s="321"/>
    </row>
    <row r="27" spans="1:14" ht="19.5" customHeight="1">
      <c r="A27" s="40">
        <f t="shared" si="0"/>
        <v>24</v>
      </c>
      <c r="B27" s="49" t="s">
        <v>376</v>
      </c>
      <c r="C27" s="49" t="s">
        <v>372</v>
      </c>
      <c r="D27" s="43">
        <v>176</v>
      </c>
      <c r="E27" s="43"/>
      <c r="F27" s="43">
        <v>2</v>
      </c>
      <c r="G27" s="45">
        <v>24</v>
      </c>
      <c r="H27"/>
      <c r="I27"/>
      <c r="J27"/>
      <c r="K27"/>
      <c r="L27"/>
      <c r="M27" s="320"/>
      <c r="N27" s="321"/>
    </row>
    <row r="28" spans="1:14" ht="19.5" customHeight="1">
      <c r="A28" s="40">
        <f t="shared" si="0"/>
        <v>25</v>
      </c>
      <c r="B28" s="49" t="s">
        <v>377</v>
      </c>
      <c r="C28" s="49" t="s">
        <v>372</v>
      </c>
      <c r="D28" s="43">
        <v>126</v>
      </c>
      <c r="E28" s="43"/>
      <c r="F28" s="43">
        <v>0</v>
      </c>
      <c r="G28" s="45">
        <v>23</v>
      </c>
      <c r="H28" s="130"/>
      <c r="I28" s="130"/>
      <c r="J28" s="72"/>
      <c r="K28" s="72"/>
      <c r="L28" s="72"/>
      <c r="M28" s="320"/>
      <c r="N28" s="321"/>
    </row>
    <row r="29" spans="1:14" ht="19.5" customHeight="1">
      <c r="A29" s="40">
        <f t="shared" si="0"/>
        <v>26</v>
      </c>
      <c r="B29" s="49" t="s">
        <v>378</v>
      </c>
      <c r="C29" s="49" t="s">
        <v>372</v>
      </c>
      <c r="D29" s="43">
        <v>100</v>
      </c>
      <c r="E29" s="43"/>
      <c r="F29" s="43">
        <v>0</v>
      </c>
      <c r="G29" s="45">
        <v>22</v>
      </c>
      <c r="H29" s="130"/>
      <c r="I29" s="130"/>
      <c r="J29" s="72"/>
      <c r="K29" s="72"/>
      <c r="L29" s="72"/>
      <c r="M29" s="320"/>
      <c r="N29" s="321"/>
    </row>
    <row r="30" spans="6:15" ht="19.5" customHeight="1">
      <c r="F30" s="89"/>
      <c r="H30" s="137"/>
      <c r="I30" s="140"/>
      <c r="J30" s="141"/>
      <c r="M30" s="181"/>
      <c r="N30" s="181"/>
      <c r="O30" s="181"/>
    </row>
    <row r="31" spans="6:16" ht="19.5" customHeight="1">
      <c r="F31" s="89"/>
      <c r="H31" s="137"/>
      <c r="I31" s="140"/>
      <c r="J31" s="141"/>
      <c r="M31" s="275"/>
      <c r="N31" s="230"/>
      <c r="O31" s="262"/>
      <c r="P31" s="172"/>
    </row>
    <row r="32" spans="1:16" ht="19.5" customHeight="1">
      <c r="A32" s="72"/>
      <c r="B32" s="92" t="s">
        <v>219</v>
      </c>
      <c r="C32" s="104"/>
      <c r="D32" s="105"/>
      <c r="E32" s="106"/>
      <c r="F32" s="107"/>
      <c r="G32" s="104"/>
      <c r="H32" s="156"/>
      <c r="I32" s="140"/>
      <c r="J32" s="141"/>
      <c r="M32" s="275"/>
      <c r="N32" s="230"/>
      <c r="O32" s="262"/>
      <c r="P32" s="172"/>
    </row>
    <row r="33" spans="1:16" ht="19.5" customHeight="1">
      <c r="A33"/>
      <c r="B33" s="18"/>
      <c r="C33" s="18"/>
      <c r="D33" s="1"/>
      <c r="E33" s="108"/>
      <c r="F33" s="109"/>
      <c r="G33" s="110"/>
      <c r="H33" s="156"/>
      <c r="I33" s="140"/>
      <c r="J33" s="141"/>
      <c r="M33" s="275"/>
      <c r="N33" s="223"/>
      <c r="O33" s="262"/>
      <c r="P33" s="172"/>
    </row>
    <row r="34" spans="1:16" ht="19.5" customHeight="1">
      <c r="A34" s="111">
        <v>1</v>
      </c>
      <c r="B34" s="12" t="s">
        <v>20</v>
      </c>
      <c r="C34" s="43">
        <v>50</v>
      </c>
      <c r="D34" s="43">
        <v>47</v>
      </c>
      <c r="E34" s="43">
        <v>45</v>
      </c>
      <c r="F34" s="113">
        <f aca="true" t="shared" si="1" ref="F34:F45">SUM(C34:E34)</f>
        <v>142</v>
      </c>
      <c r="G34" s="15">
        <v>20</v>
      </c>
      <c r="H34" s="156"/>
      <c r="I34" s="140"/>
      <c r="J34" s="141"/>
      <c r="M34" s="275"/>
      <c r="N34" s="230"/>
      <c r="O34" s="262"/>
      <c r="P34" s="172"/>
    </row>
    <row r="35" spans="1:16" ht="19.5" customHeight="1">
      <c r="A35" s="111">
        <v>2</v>
      </c>
      <c r="B35" s="12" t="s">
        <v>19</v>
      </c>
      <c r="C35" s="43">
        <v>50</v>
      </c>
      <c r="D35" s="43">
        <v>43</v>
      </c>
      <c r="E35" s="43">
        <v>42</v>
      </c>
      <c r="F35" s="113">
        <f t="shared" si="1"/>
        <v>135</v>
      </c>
      <c r="G35" s="15">
        <v>18</v>
      </c>
      <c r="H35" s="156"/>
      <c r="I35" s="140"/>
      <c r="J35" s="141"/>
      <c r="M35" s="275"/>
      <c r="N35" s="230"/>
      <c r="O35" s="262"/>
      <c r="P35" s="172"/>
    </row>
    <row r="36" spans="1:16" ht="19.5" customHeight="1">
      <c r="A36" s="114">
        <v>3</v>
      </c>
      <c r="B36" s="20" t="s">
        <v>21</v>
      </c>
      <c r="C36" s="43">
        <v>47</v>
      </c>
      <c r="D36" s="43">
        <v>44</v>
      </c>
      <c r="E36" s="43">
        <v>38</v>
      </c>
      <c r="F36" s="113">
        <f t="shared" si="1"/>
        <v>129</v>
      </c>
      <c r="G36" s="115">
        <v>16</v>
      </c>
      <c r="H36" s="156"/>
      <c r="I36" s="140"/>
      <c r="J36" s="141"/>
      <c r="M36" s="275"/>
      <c r="N36" s="230"/>
      <c r="O36" s="262"/>
      <c r="P36" s="172"/>
    </row>
    <row r="37" spans="1:16" ht="19.5" customHeight="1">
      <c r="A37" s="111">
        <v>4</v>
      </c>
      <c r="B37" s="12" t="s">
        <v>24</v>
      </c>
      <c r="C37" s="43">
        <v>45</v>
      </c>
      <c r="D37" s="43">
        <v>37</v>
      </c>
      <c r="E37" s="43">
        <v>35</v>
      </c>
      <c r="F37" s="113">
        <f t="shared" si="1"/>
        <v>117</v>
      </c>
      <c r="G37" s="15">
        <v>15</v>
      </c>
      <c r="H37" s="156"/>
      <c r="I37" s="140"/>
      <c r="J37" s="141"/>
      <c r="M37" s="275"/>
      <c r="N37" s="230"/>
      <c r="O37" s="262"/>
      <c r="P37" s="172"/>
    </row>
    <row r="38" spans="1:16" ht="19.5" customHeight="1">
      <c r="A38" s="111">
        <v>5</v>
      </c>
      <c r="B38" s="12" t="s">
        <v>22</v>
      </c>
      <c r="C38" s="43">
        <v>40</v>
      </c>
      <c r="D38" s="43">
        <v>39</v>
      </c>
      <c r="E38" s="43">
        <v>34</v>
      </c>
      <c r="F38" s="113">
        <f t="shared" si="1"/>
        <v>113</v>
      </c>
      <c r="G38" s="15">
        <v>14</v>
      </c>
      <c r="H38" s="156"/>
      <c r="I38" s="140"/>
      <c r="J38" s="141"/>
      <c r="M38" s="275"/>
      <c r="N38" s="230"/>
      <c r="O38" s="262"/>
      <c r="P38" s="172"/>
    </row>
    <row r="39" spans="1:16" ht="19.5" customHeight="1">
      <c r="A39" s="111">
        <v>6</v>
      </c>
      <c r="B39" s="12" t="s">
        <v>27</v>
      </c>
      <c r="C39" s="43">
        <v>41</v>
      </c>
      <c r="D39" s="43">
        <v>37</v>
      </c>
      <c r="E39" s="43">
        <v>29</v>
      </c>
      <c r="F39" s="113">
        <f t="shared" si="1"/>
        <v>107</v>
      </c>
      <c r="G39" s="15">
        <v>13</v>
      </c>
      <c r="H39" s="156"/>
      <c r="I39" s="140"/>
      <c r="J39" s="141"/>
      <c r="M39" s="275"/>
      <c r="N39" s="230"/>
      <c r="O39" s="262"/>
      <c r="P39" s="172"/>
    </row>
    <row r="40" spans="1:16" ht="19.5" customHeight="1">
      <c r="A40" s="111">
        <v>7</v>
      </c>
      <c r="B40" s="12" t="s">
        <v>25</v>
      </c>
      <c r="C40" s="43">
        <v>44</v>
      </c>
      <c r="D40" s="43">
        <v>36</v>
      </c>
      <c r="E40" s="43">
        <v>25</v>
      </c>
      <c r="F40" s="113">
        <f t="shared" si="1"/>
        <v>105</v>
      </c>
      <c r="G40" s="15">
        <v>12</v>
      </c>
      <c r="H40" s="156"/>
      <c r="I40" s="140"/>
      <c r="J40" s="141"/>
      <c r="M40" s="275"/>
      <c r="N40" s="230"/>
      <c r="O40" s="262"/>
      <c r="P40" s="172"/>
    </row>
    <row r="41" spans="1:16" ht="19.5" customHeight="1">
      <c r="A41" s="111">
        <v>8</v>
      </c>
      <c r="B41" s="12" t="s">
        <v>23</v>
      </c>
      <c r="C41" s="43">
        <v>43</v>
      </c>
      <c r="D41" s="43">
        <v>32</v>
      </c>
      <c r="E41" s="43">
        <v>30</v>
      </c>
      <c r="F41" s="113">
        <f t="shared" si="1"/>
        <v>105</v>
      </c>
      <c r="G41" s="15">
        <v>11</v>
      </c>
      <c r="H41" s="156"/>
      <c r="I41" s="140"/>
      <c r="J41" s="141"/>
      <c r="M41" s="275"/>
      <c r="N41" s="230"/>
      <c r="O41" s="262"/>
      <c r="P41" s="172"/>
    </row>
    <row r="42" spans="1:16" ht="19.5" customHeight="1">
      <c r="A42" s="111">
        <v>9</v>
      </c>
      <c r="B42" s="12" t="s">
        <v>30</v>
      </c>
      <c r="C42" s="43">
        <v>40</v>
      </c>
      <c r="D42" s="43">
        <v>36</v>
      </c>
      <c r="E42" s="43">
        <v>0</v>
      </c>
      <c r="F42" s="113">
        <f t="shared" si="1"/>
        <v>76</v>
      </c>
      <c r="G42" s="15">
        <v>10</v>
      </c>
      <c r="H42" s="156"/>
      <c r="I42" s="140"/>
      <c r="J42" s="141"/>
      <c r="M42" s="275"/>
      <c r="N42" s="230"/>
      <c r="O42" s="262"/>
      <c r="P42" s="172"/>
    </row>
    <row r="43" spans="1:16" ht="19.5" customHeight="1">
      <c r="A43" s="111">
        <v>10</v>
      </c>
      <c r="B43" s="12" t="s">
        <v>29</v>
      </c>
      <c r="C43" s="43">
        <v>41</v>
      </c>
      <c r="D43" s="43">
        <v>33</v>
      </c>
      <c r="E43" s="43">
        <v>0</v>
      </c>
      <c r="F43" s="113">
        <f t="shared" si="1"/>
        <v>74</v>
      </c>
      <c r="G43" s="15">
        <v>9</v>
      </c>
      <c r="H43" s="156"/>
      <c r="I43" s="140"/>
      <c r="J43" s="141"/>
      <c r="M43" s="275"/>
      <c r="N43" s="230"/>
      <c r="O43" s="262"/>
      <c r="P43" s="172"/>
    </row>
    <row r="44" spans="1:16" ht="19.5" customHeight="1">
      <c r="A44" s="111">
        <v>11</v>
      </c>
      <c r="B44" s="12" t="s">
        <v>26</v>
      </c>
      <c r="C44" s="43">
        <v>31</v>
      </c>
      <c r="D44" s="43">
        <v>30</v>
      </c>
      <c r="E44" s="43">
        <v>0</v>
      </c>
      <c r="F44" s="113">
        <f t="shared" si="1"/>
        <v>61</v>
      </c>
      <c r="G44" s="15">
        <v>8</v>
      </c>
      <c r="H44" s="156"/>
      <c r="I44" s="140"/>
      <c r="J44" s="141"/>
      <c r="M44" s="275"/>
      <c r="N44" s="230"/>
      <c r="O44" s="262"/>
      <c r="P44" s="172"/>
    </row>
    <row r="45" spans="1:10" ht="19.5" customHeight="1">
      <c r="A45" s="111">
        <v>12</v>
      </c>
      <c r="B45" s="12" t="s">
        <v>28</v>
      </c>
      <c r="C45" s="43">
        <v>0</v>
      </c>
      <c r="D45" s="43">
        <v>0</v>
      </c>
      <c r="E45" s="43">
        <v>0</v>
      </c>
      <c r="F45" s="113">
        <f t="shared" si="1"/>
        <v>0</v>
      </c>
      <c r="G45" s="15">
        <v>0</v>
      </c>
      <c r="H45" s="156"/>
      <c r="I45" s="140"/>
      <c r="J45" s="141"/>
    </row>
    <row r="46" spans="1:10" ht="19.5" customHeight="1">
      <c r="A46"/>
      <c r="B46" s="18"/>
      <c r="C46" s="18"/>
      <c r="D46" s="1"/>
      <c r="E46" s="108"/>
      <c r="F46" s="116"/>
      <c r="G46" s="117"/>
      <c r="H46" s="156"/>
      <c r="I46" s="140"/>
      <c r="J46" s="141"/>
    </row>
    <row r="47" spans="1:10" ht="19.5" customHeight="1">
      <c r="A47"/>
      <c r="B47" s="118" t="s">
        <v>379</v>
      </c>
      <c r="C47" s="18"/>
      <c r="D47" s="1"/>
      <c r="E47" s="108"/>
      <c r="F47" s="116"/>
      <c r="G47" s="117"/>
      <c r="H47" s="156"/>
      <c r="I47" s="140"/>
      <c r="J47" s="14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1" width="4.421875" style="137" customWidth="1"/>
    <col min="2" max="2" width="27.8515625" style="138" customWidth="1"/>
    <col min="3" max="3" width="30.7109375" style="138" customWidth="1"/>
    <col min="4" max="4" width="10.00390625" style="139" customWidth="1"/>
    <col min="5" max="5" width="5.7109375" style="171" customWidth="1"/>
    <col min="6" max="6" width="25.28125" style="137" customWidth="1"/>
    <col min="7" max="7" width="30.140625" style="140" customWidth="1"/>
    <col min="8" max="8" width="10.57421875" style="141" customWidth="1"/>
    <col min="9" max="9" width="9.140625" style="137" customWidth="1"/>
    <col min="10" max="10" width="20.7109375" style="137" customWidth="1"/>
    <col min="11" max="16384" width="9.140625" style="137" customWidth="1"/>
  </cols>
  <sheetData>
    <row r="1" spans="1:4" ht="15.75" customHeight="1">
      <c r="A1" s="142"/>
      <c r="B1" s="92" t="s">
        <v>203</v>
      </c>
      <c r="C1" s="143"/>
      <c r="D1" s="322"/>
    </row>
    <row r="2" spans="1:4" ht="18.75" customHeight="1">
      <c r="A2" s="181"/>
      <c r="B2" s="275"/>
      <c r="C2" s="275"/>
      <c r="D2" s="183"/>
    </row>
    <row r="3" spans="1:10" ht="19.5" customHeight="1">
      <c r="A3" s="181"/>
      <c r="B3" s="323"/>
      <c r="C3" s="181"/>
      <c r="D3" s="151"/>
      <c r="E3" s="324"/>
      <c r="F3" s="325"/>
      <c r="G3" s="181"/>
      <c r="H3" s="151"/>
      <c r="I3" s="189"/>
      <c r="J3" s="189"/>
    </row>
    <row r="4" spans="1:10" ht="19.5" customHeight="1">
      <c r="A4" s="5"/>
      <c r="B4" s="12"/>
      <c r="C4" s="153"/>
      <c r="D4" s="192"/>
      <c r="E4" s="187"/>
      <c r="F4" s="186"/>
      <c r="G4" s="186"/>
      <c r="H4" s="192"/>
      <c r="I4" s="320"/>
      <c r="J4" s="321"/>
    </row>
    <row r="5" spans="1:10" ht="19.5" customHeight="1">
      <c r="A5" s="5"/>
      <c r="B5" s="12"/>
      <c r="C5" s="186"/>
      <c r="D5" s="192"/>
      <c r="E5" s="187"/>
      <c r="F5" s="186"/>
      <c r="G5" s="153"/>
      <c r="H5" s="192"/>
      <c r="I5" s="320"/>
      <c r="J5" s="321"/>
    </row>
    <row r="6" spans="1:10" ht="19.5" customHeight="1">
      <c r="A6" s="5"/>
      <c r="B6" s="12"/>
      <c r="C6" s="153"/>
      <c r="D6" s="192"/>
      <c r="E6" s="187"/>
      <c r="F6" s="186"/>
      <c r="G6" s="153"/>
      <c r="H6" s="192"/>
      <c r="I6" s="320"/>
      <c r="J6" s="321"/>
    </row>
    <row r="7" spans="1:10" ht="19.5" customHeight="1">
      <c r="A7" s="5"/>
      <c r="B7" s="258"/>
      <c r="C7" s="153"/>
      <c r="D7" s="192"/>
      <c r="E7" s="187"/>
      <c r="F7" s="186"/>
      <c r="G7" s="153"/>
      <c r="H7" s="192"/>
      <c r="I7" s="320"/>
      <c r="J7" s="321"/>
    </row>
    <row r="8" spans="1:10" ht="19.5" customHeight="1">
      <c r="A8" s="5"/>
      <c r="B8" s="12"/>
      <c r="C8" s="153"/>
      <c r="D8" s="192"/>
      <c r="E8" s="187"/>
      <c r="F8" s="186"/>
      <c r="G8" s="153"/>
      <c r="H8" s="192"/>
      <c r="I8" s="320"/>
      <c r="J8" s="321"/>
    </row>
    <row r="9" spans="1:10" ht="19.5" customHeight="1">
      <c r="A9" s="5"/>
      <c r="B9" s="12"/>
      <c r="C9" s="153"/>
      <c r="D9" s="192"/>
      <c r="E9" s="187"/>
      <c r="F9" s="186"/>
      <c r="G9" s="153"/>
      <c r="H9" s="192"/>
      <c r="I9" s="320"/>
      <c r="J9" s="321"/>
    </row>
    <row r="10" spans="1:10" ht="19.5" customHeight="1">
      <c r="A10" s="5"/>
      <c r="B10" s="12"/>
      <c r="C10" s="153"/>
      <c r="D10" s="192"/>
      <c r="E10" s="187"/>
      <c r="F10" s="186"/>
      <c r="G10" s="153"/>
      <c r="H10" s="192"/>
      <c r="I10" s="320"/>
      <c r="J10" s="321"/>
    </row>
    <row r="11" spans="1:10" ht="19.5" customHeight="1">
      <c r="A11" s="5"/>
      <c r="B11" s="20"/>
      <c r="C11" s="153"/>
      <c r="D11" s="192"/>
      <c r="E11" s="187"/>
      <c r="F11" s="186"/>
      <c r="G11" s="249"/>
      <c r="H11" s="192"/>
      <c r="I11" s="320"/>
      <c r="J11" s="321"/>
    </row>
    <row r="12" spans="1:10" ht="19.5" customHeight="1">
      <c r="A12" s="5"/>
      <c r="B12" s="12"/>
      <c r="C12" s="153"/>
      <c r="D12" s="192"/>
      <c r="E12" s="187"/>
      <c r="F12" s="186"/>
      <c r="G12" s="153"/>
      <c r="H12" s="192"/>
      <c r="I12" s="320"/>
      <c r="J12" s="321"/>
    </row>
    <row r="13" spans="1:10" ht="19.5" customHeight="1">
      <c r="A13" s="5"/>
      <c r="B13" s="12"/>
      <c r="C13" s="249"/>
      <c r="D13" s="192"/>
      <c r="E13" s="187"/>
      <c r="F13" s="194"/>
      <c r="G13" s="153"/>
      <c r="H13" s="192"/>
      <c r="I13" s="320"/>
      <c r="J13" s="321"/>
    </row>
    <row r="14" spans="1:10" ht="19.5" customHeight="1">
      <c r="A14" s="5"/>
      <c r="B14" s="12"/>
      <c r="C14" s="153"/>
      <c r="D14" s="192"/>
      <c r="E14" s="187"/>
      <c r="F14" s="194"/>
      <c r="G14" s="153"/>
      <c r="H14" s="192"/>
      <c r="I14" s="320"/>
      <c r="J14" s="321"/>
    </row>
    <row r="15" spans="1:10" ht="19.5" customHeight="1">
      <c r="A15" s="5"/>
      <c r="B15" s="12"/>
      <c r="C15" s="249"/>
      <c r="D15" s="192"/>
      <c r="E15" s="187"/>
      <c r="F15" s="186"/>
      <c r="G15" s="249"/>
      <c r="H15" s="192"/>
      <c r="I15" s="320"/>
      <c r="J15" s="321"/>
    </row>
    <row r="16" spans="1:10" ht="19.5" customHeight="1">
      <c r="A16" s="5"/>
      <c r="B16" s="12"/>
      <c r="C16" s="153"/>
      <c r="D16" s="192"/>
      <c r="E16" s="187"/>
      <c r="F16" s="186"/>
      <c r="G16" s="153"/>
      <c r="H16" s="192"/>
      <c r="I16" s="320"/>
      <c r="J16" s="321"/>
    </row>
    <row r="17" spans="1:10" ht="19.5" customHeight="1">
      <c r="A17" s="5"/>
      <c r="B17" s="12"/>
      <c r="C17" s="186"/>
      <c r="D17" s="192"/>
      <c r="E17" s="187"/>
      <c r="F17" s="186"/>
      <c r="G17" s="186"/>
      <c r="H17" s="192"/>
      <c r="I17" s="320"/>
      <c r="J17" s="321"/>
    </row>
    <row r="18" spans="1:10" ht="19.5" customHeight="1">
      <c r="A18" s="5"/>
      <c r="B18" s="12"/>
      <c r="C18" s="153"/>
      <c r="D18" s="192"/>
      <c r="E18" s="187"/>
      <c r="F18" s="186"/>
      <c r="G18" s="153"/>
      <c r="H18" s="192"/>
      <c r="I18" s="320"/>
      <c r="J18" s="321"/>
    </row>
    <row r="19" spans="1:10" ht="19.5" customHeight="1">
      <c r="A19" s="5"/>
      <c r="B19" s="258"/>
      <c r="C19" s="153"/>
      <c r="D19" s="192"/>
      <c r="E19" s="187"/>
      <c r="F19" s="194"/>
      <c r="G19" s="153"/>
      <c r="H19" s="192"/>
      <c r="I19" s="320"/>
      <c r="J19" s="321"/>
    </row>
    <row r="20" spans="1:10" ht="19.5" customHeight="1">
      <c r="A20" s="5"/>
      <c r="B20" s="12"/>
      <c r="C20" s="153"/>
      <c r="D20" s="192"/>
      <c r="E20" s="187"/>
      <c r="F20" s="186"/>
      <c r="G20" s="153"/>
      <c r="H20" s="192"/>
      <c r="I20" s="320"/>
      <c r="J20" s="321"/>
    </row>
    <row r="21" spans="1:10" ht="19.5" customHeight="1">
      <c r="A21" s="5"/>
      <c r="B21" s="20"/>
      <c r="C21" s="12"/>
      <c r="D21" s="192"/>
      <c r="E21" s="187"/>
      <c r="F21" s="186"/>
      <c r="G21" s="186"/>
      <c r="H21" s="192"/>
      <c r="I21" s="320"/>
      <c r="J21" s="321"/>
    </row>
    <row r="22" spans="1:10" ht="19.5" customHeight="1">
      <c r="A22" s="5"/>
      <c r="B22" s="258"/>
      <c r="C22" s="153"/>
      <c r="D22" s="192"/>
      <c r="E22" s="187"/>
      <c r="F22" s="186"/>
      <c r="G22" s="249"/>
      <c r="H22" s="192"/>
      <c r="I22" s="320"/>
      <c r="J22" s="321"/>
    </row>
    <row r="23" spans="1:10" ht="19.5" customHeight="1">
      <c r="A23" s="5"/>
      <c r="B23" s="12"/>
      <c r="C23" s="153"/>
      <c r="D23" s="192"/>
      <c r="E23" s="187"/>
      <c r="F23" s="186"/>
      <c r="G23" s="186"/>
      <c r="H23" s="192"/>
      <c r="I23" s="320"/>
      <c r="J23" s="321"/>
    </row>
    <row r="24" spans="1:10" ht="19.5" customHeight="1">
      <c r="A24" s="5"/>
      <c r="B24" s="12"/>
      <c r="C24" s="153"/>
      <c r="D24" s="192"/>
      <c r="E24" s="187"/>
      <c r="F24" s="186"/>
      <c r="G24" s="153"/>
      <c r="H24" s="192"/>
      <c r="I24" s="320"/>
      <c r="J24" s="321"/>
    </row>
    <row r="25" spans="1:10" ht="19.5" customHeight="1">
      <c r="A25" s="5"/>
      <c r="B25" s="12"/>
      <c r="C25" s="186"/>
      <c r="D25" s="192"/>
      <c r="E25" s="187"/>
      <c r="F25" s="186"/>
      <c r="G25" s="153"/>
      <c r="H25" s="192"/>
      <c r="I25" s="320"/>
      <c r="J25" s="321"/>
    </row>
    <row r="26" spans="1:10" ht="19.5" customHeight="1">
      <c r="A26" s="5"/>
      <c r="B26" s="12"/>
      <c r="C26" s="153"/>
      <c r="D26" s="192"/>
      <c r="E26" s="187"/>
      <c r="F26" s="186"/>
      <c r="G26" s="153"/>
      <c r="H26" s="192"/>
      <c r="I26" s="320"/>
      <c r="J26" s="321"/>
    </row>
    <row r="27" spans="1:10" ht="19.5" customHeight="1">
      <c r="A27" s="5"/>
      <c r="B27" s="12"/>
      <c r="C27" s="153"/>
      <c r="D27" s="192"/>
      <c r="E27" s="187"/>
      <c r="F27" s="186"/>
      <c r="G27" s="249"/>
      <c r="H27" s="192"/>
      <c r="I27" s="320"/>
      <c r="J27" s="321"/>
    </row>
    <row r="28" spans="1:10" ht="19.5" customHeight="1">
      <c r="A28" s="5"/>
      <c r="B28" s="258"/>
      <c r="C28" s="153"/>
      <c r="D28" s="192"/>
      <c r="E28" s="187"/>
      <c r="F28" s="186"/>
      <c r="G28" s="153"/>
      <c r="H28" s="192"/>
      <c r="I28" s="320"/>
      <c r="J28" s="321"/>
    </row>
    <row r="29" spans="1:10" ht="19.5" customHeight="1">
      <c r="A29" s="5"/>
      <c r="B29" s="258"/>
      <c r="C29" s="153"/>
      <c r="D29" s="192"/>
      <c r="E29" s="187"/>
      <c r="F29" s="186"/>
      <c r="G29" s="153"/>
      <c r="H29" s="192"/>
      <c r="I29" s="320"/>
      <c r="J29" s="321"/>
    </row>
    <row r="30" spans="1:10" ht="19.5" customHeight="1">
      <c r="A30" s="5"/>
      <c r="B30" s="258"/>
      <c r="C30" s="153"/>
      <c r="D30" s="192"/>
      <c r="E30" s="187"/>
      <c r="F30" s="186"/>
      <c r="G30" s="249"/>
      <c r="H30" s="192"/>
      <c r="I30" s="320"/>
      <c r="J30" s="321"/>
    </row>
    <row r="31" spans="1:10" ht="19.5" customHeight="1">
      <c r="A31" s="5"/>
      <c r="B31" s="12"/>
      <c r="C31" s="153"/>
      <c r="D31" s="192"/>
      <c r="E31" s="187"/>
      <c r="F31" s="186"/>
      <c r="G31" s="153"/>
      <c r="H31" s="192"/>
      <c r="I31" s="320"/>
      <c r="J31" s="321"/>
    </row>
    <row r="32" spans="1:10" ht="19.5" customHeight="1">
      <c r="A32" s="5"/>
      <c r="B32" s="12"/>
      <c r="C32" s="153"/>
      <c r="D32" s="192"/>
      <c r="E32" s="187"/>
      <c r="F32" s="186"/>
      <c r="G32" s="153"/>
      <c r="H32" s="192"/>
      <c r="I32" s="320"/>
      <c r="J32" s="321"/>
    </row>
    <row r="33" spans="1:10" ht="19.5" customHeight="1">
      <c r="A33" s="5"/>
      <c r="B33" s="12"/>
      <c r="C33" s="153"/>
      <c r="D33" s="192"/>
      <c r="E33" s="187"/>
      <c r="F33" s="186"/>
      <c r="G33" s="153"/>
      <c r="H33" s="192"/>
      <c r="I33" s="320"/>
      <c r="J33" s="321"/>
    </row>
    <row r="34" spans="1:10" ht="19.5" customHeight="1">
      <c r="A34" s="5"/>
      <c r="B34" s="12"/>
      <c r="C34" s="153"/>
      <c r="D34" s="192"/>
      <c r="E34" s="187"/>
      <c r="F34" s="186"/>
      <c r="G34" s="153"/>
      <c r="H34" s="192"/>
      <c r="I34" s="320"/>
      <c r="J34" s="321"/>
    </row>
    <row r="35" spans="1:10" ht="19.5" customHeight="1">
      <c r="A35" s="5"/>
      <c r="B35" s="12"/>
      <c r="C35" s="186"/>
      <c r="D35" s="192"/>
      <c r="E35" s="187"/>
      <c r="F35" s="186"/>
      <c r="G35" s="153"/>
      <c r="H35" s="192"/>
      <c r="I35" s="320"/>
      <c r="J35" s="321"/>
    </row>
    <row r="36" spans="1:10" ht="19.5" customHeight="1">
      <c r="A36" s="5"/>
      <c r="B36" s="258"/>
      <c r="C36" s="186"/>
      <c r="D36" s="192"/>
      <c r="E36" s="187"/>
      <c r="F36" s="194"/>
      <c r="G36" s="153"/>
      <c r="H36" s="192"/>
      <c r="I36" s="320"/>
      <c r="J36" s="321"/>
    </row>
    <row r="37" spans="2:10" ht="19.5" customHeight="1">
      <c r="B37" s="168"/>
      <c r="C37" s="170"/>
      <c r="D37" s="171"/>
      <c r="E37" s="262"/>
      <c r="F37" s="326"/>
      <c r="G37" s="226"/>
      <c r="H37" s="137"/>
      <c r="I37" s="181"/>
      <c r="J37" s="181"/>
    </row>
    <row r="38" spans="2:11" ht="19.5" customHeight="1">
      <c r="B38" s="260"/>
      <c r="C38" s="170"/>
      <c r="D38" s="171"/>
      <c r="E38" s="262"/>
      <c r="F38" s="326"/>
      <c r="G38" s="226"/>
      <c r="H38" s="181"/>
      <c r="I38" s="181"/>
      <c r="J38" s="181"/>
      <c r="K38" s="181"/>
    </row>
    <row r="39" spans="1:12" ht="19.5" customHeight="1">
      <c r="A39" s="264"/>
      <c r="B39" s="12"/>
      <c r="C39" s="112"/>
      <c r="D39" s="112"/>
      <c r="E39" s="112"/>
      <c r="F39" s="113"/>
      <c r="G39" s="15"/>
      <c r="H39" s="276"/>
      <c r="I39" s="275"/>
      <c r="J39" s="230"/>
      <c r="K39" s="262"/>
      <c r="L39" s="172"/>
    </row>
    <row r="40" spans="1:12" ht="19.5" customHeight="1">
      <c r="A40" s="264"/>
      <c r="B40" s="12"/>
      <c r="C40" s="112"/>
      <c r="D40" s="112"/>
      <c r="E40" s="112"/>
      <c r="F40" s="113"/>
      <c r="G40" s="15"/>
      <c r="H40" s="276"/>
      <c r="I40" s="275"/>
      <c r="J40" s="230"/>
      <c r="K40" s="262"/>
      <c r="L40" s="172"/>
    </row>
    <row r="41" spans="1:12" ht="19.5" customHeight="1">
      <c r="A41" s="267"/>
      <c r="B41" s="12"/>
      <c r="C41" s="112"/>
      <c r="D41" s="112"/>
      <c r="E41" s="112"/>
      <c r="F41" s="113"/>
      <c r="G41" s="115"/>
      <c r="H41" s="276"/>
      <c r="I41" s="275"/>
      <c r="J41" s="223"/>
      <c r="K41" s="262"/>
      <c r="L41" s="172"/>
    </row>
    <row r="42" spans="1:12" ht="19.5" customHeight="1">
      <c r="A42" s="264"/>
      <c r="B42" s="12"/>
      <c r="C42" s="112"/>
      <c r="D42" s="112"/>
      <c r="E42" s="112"/>
      <c r="F42" s="113"/>
      <c r="G42" s="15"/>
      <c r="H42" s="276"/>
      <c r="I42" s="275"/>
      <c r="J42" s="230"/>
      <c r="K42" s="262"/>
      <c r="L42" s="172"/>
    </row>
    <row r="43" spans="1:12" ht="19.5" customHeight="1">
      <c r="A43" s="264"/>
      <c r="B43" s="12"/>
      <c r="C43" s="112"/>
      <c r="D43" s="112"/>
      <c r="E43" s="112"/>
      <c r="F43" s="113"/>
      <c r="G43" s="15"/>
      <c r="H43" s="276"/>
      <c r="I43" s="275"/>
      <c r="J43" s="230"/>
      <c r="K43" s="262"/>
      <c r="L43" s="172"/>
    </row>
    <row r="44" spans="1:12" ht="19.5" customHeight="1">
      <c r="A44" s="264"/>
      <c r="B44" s="12"/>
      <c r="C44" s="112"/>
      <c r="D44" s="112"/>
      <c r="E44" s="112"/>
      <c r="F44" s="113"/>
      <c r="G44" s="15"/>
      <c r="H44" s="276"/>
      <c r="I44" s="275"/>
      <c r="J44" s="230"/>
      <c r="K44" s="262"/>
      <c r="L44" s="172"/>
    </row>
    <row r="45" spans="1:12" ht="19.5" customHeight="1">
      <c r="A45" s="264"/>
      <c r="B45" s="20"/>
      <c r="C45" s="112"/>
      <c r="D45" s="112"/>
      <c r="E45" s="112"/>
      <c r="F45" s="113"/>
      <c r="G45" s="15"/>
      <c r="H45" s="276"/>
      <c r="I45" s="275"/>
      <c r="J45" s="230"/>
      <c r="K45" s="262"/>
      <c r="L45" s="172"/>
    </row>
    <row r="46" spans="1:12" ht="19.5" customHeight="1">
      <c r="A46" s="264"/>
      <c r="B46" s="12"/>
      <c r="C46" s="112"/>
      <c r="D46" s="112"/>
      <c r="E46" s="112"/>
      <c r="F46" s="113"/>
      <c r="G46" s="15"/>
      <c r="H46" s="276"/>
      <c r="I46" s="275"/>
      <c r="J46" s="230"/>
      <c r="K46" s="262"/>
      <c r="L46" s="172"/>
    </row>
    <row r="47" spans="1:12" ht="19.5" customHeight="1">
      <c r="A47" s="264"/>
      <c r="B47" s="12"/>
      <c r="C47" s="112"/>
      <c r="D47" s="112"/>
      <c r="E47" s="112"/>
      <c r="F47" s="113"/>
      <c r="G47" s="15"/>
      <c r="H47" s="276"/>
      <c r="I47" s="275"/>
      <c r="J47" s="230"/>
      <c r="K47" s="262"/>
      <c r="L47" s="172"/>
    </row>
    <row r="48" spans="1:12" ht="19.5" customHeight="1">
      <c r="A48" s="264"/>
      <c r="B48" s="12"/>
      <c r="C48" s="112"/>
      <c r="D48" s="112"/>
      <c r="E48" s="112"/>
      <c r="F48" s="113"/>
      <c r="G48" s="15"/>
      <c r="H48" s="276"/>
      <c r="I48" s="275"/>
      <c r="J48" s="230"/>
      <c r="K48" s="262"/>
      <c r="L48" s="172"/>
    </row>
    <row r="49" spans="1:12" ht="19.5" customHeight="1">
      <c r="A49" s="264"/>
      <c r="B49" s="12"/>
      <c r="C49" s="112"/>
      <c r="D49" s="112"/>
      <c r="E49" s="112"/>
      <c r="F49" s="113"/>
      <c r="G49" s="15"/>
      <c r="H49" s="276"/>
      <c r="I49" s="275"/>
      <c r="J49" s="230"/>
      <c r="K49" s="262"/>
      <c r="L49" s="172"/>
    </row>
    <row r="50" spans="1:12" ht="19.5" customHeight="1">
      <c r="A50" s="264"/>
      <c r="B50" s="12"/>
      <c r="C50" s="112"/>
      <c r="D50" s="112"/>
      <c r="E50" s="112"/>
      <c r="F50" s="113"/>
      <c r="G50" s="15"/>
      <c r="H50" s="276"/>
      <c r="I50" s="275"/>
      <c r="J50" s="230"/>
      <c r="K50" s="262"/>
      <c r="L50" s="172"/>
    </row>
    <row r="51" spans="1:12" ht="19.5" customHeight="1">
      <c r="A51" s="264"/>
      <c r="B51" s="12"/>
      <c r="C51" s="112"/>
      <c r="D51" s="112"/>
      <c r="E51" s="112"/>
      <c r="F51" s="113"/>
      <c r="G51" s="15"/>
      <c r="H51" s="276"/>
      <c r="I51" s="275"/>
      <c r="J51" s="230"/>
      <c r="K51" s="262"/>
      <c r="L51" s="172"/>
    </row>
    <row r="52" spans="1:12" ht="19.5" customHeight="1">
      <c r="A52" s="264"/>
      <c r="B52" s="20"/>
      <c r="C52" s="112"/>
      <c r="D52" s="112"/>
      <c r="E52" s="112"/>
      <c r="F52" s="113"/>
      <c r="G52" s="15"/>
      <c r="H52" s="276"/>
      <c r="I52" s="275"/>
      <c r="J52" s="230"/>
      <c r="K52" s="262"/>
      <c r="L52" s="1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00390625" style="88" customWidth="1"/>
    <col min="2" max="2" width="22.57421875" style="18" customWidth="1"/>
    <col min="3" max="3" width="38.421875" style="18" customWidth="1"/>
    <col min="4" max="4" width="4.7109375" style="327" customWidth="1"/>
    <col min="5" max="5" width="25.28125" style="18" customWidth="1"/>
    <col min="6" max="6" width="32.140625" style="18" customWidth="1"/>
    <col min="7" max="7" width="7.28125" style="88" customWidth="1"/>
    <col min="8" max="16384" width="9.140625" style="18" customWidth="1"/>
  </cols>
  <sheetData>
    <row r="1" spans="1:7" ht="16.5" customHeight="1">
      <c r="A1" s="91"/>
      <c r="B1" s="92" t="s">
        <v>203</v>
      </c>
      <c r="C1" s="93"/>
      <c r="D1" s="328"/>
      <c r="E1" s="96"/>
      <c r="F1" s="97"/>
      <c r="G1" s="91"/>
    </row>
    <row r="2" spans="2:7" ht="16.5" customHeight="1">
      <c r="B2" s="98"/>
      <c r="C2" s="99"/>
      <c r="G2" s="99"/>
    </row>
    <row r="3" spans="1:9" s="88" customFormat="1" ht="16.5" customHeight="1">
      <c r="A3" s="122"/>
      <c r="B3" s="104"/>
      <c r="C3" s="104"/>
      <c r="D3" s="295"/>
      <c r="E3" s="109"/>
      <c r="F3" s="110"/>
      <c r="G3" s="329"/>
      <c r="H3"/>
      <c r="I3"/>
    </row>
    <row r="4" spans="1:9" ht="16.5" customHeight="1">
      <c r="A4" s="43"/>
      <c r="B4" s="125"/>
      <c r="C4" s="125"/>
      <c r="D4" s="124"/>
      <c r="E4" s="125"/>
      <c r="F4" s="125"/>
      <c r="G4" s="126"/>
      <c r="H4"/>
      <c r="I4"/>
    </row>
    <row r="5" spans="1:9" ht="16.5" customHeight="1">
      <c r="A5" s="43"/>
      <c r="B5" s="330"/>
      <c r="C5" s="330"/>
      <c r="D5" s="129"/>
      <c r="E5" s="49"/>
      <c r="F5" s="125"/>
      <c r="G5" s="126"/>
      <c r="H5"/>
      <c r="I5"/>
    </row>
    <row r="6" spans="1:9" ht="16.5" customHeight="1">
      <c r="A6" s="43"/>
      <c r="B6" s="330"/>
      <c r="C6" s="330"/>
      <c r="D6" s="129"/>
      <c r="E6" s="49"/>
      <c r="F6" s="125"/>
      <c r="G6" s="126"/>
      <c r="H6"/>
      <c r="I6"/>
    </row>
    <row r="7" spans="1:9" ht="16.5" customHeight="1">
      <c r="A7" s="43"/>
      <c r="B7" s="330"/>
      <c r="C7" s="330"/>
      <c r="D7" s="129"/>
      <c r="E7" s="125"/>
      <c r="F7" s="125"/>
      <c r="G7" s="126"/>
      <c r="H7"/>
      <c r="I7"/>
    </row>
    <row r="8" spans="1:9" ht="16.5" customHeight="1">
      <c r="A8" s="43"/>
      <c r="B8" s="125"/>
      <c r="C8" s="125"/>
      <c r="D8" s="129"/>
      <c r="E8" s="125"/>
      <c r="F8" s="125"/>
      <c r="G8" s="126"/>
      <c r="H8"/>
      <c r="I8"/>
    </row>
    <row r="9" spans="1:9" ht="16.5" customHeight="1">
      <c r="A9" s="43"/>
      <c r="B9" s="125"/>
      <c r="C9" s="125"/>
      <c r="D9" s="129"/>
      <c r="E9" s="49"/>
      <c r="F9" s="125"/>
      <c r="G9" s="126"/>
      <c r="H9"/>
      <c r="I9"/>
    </row>
    <row r="10" spans="1:9" ht="16.5" customHeight="1">
      <c r="A10" s="43"/>
      <c r="B10" s="330"/>
      <c r="C10" s="330"/>
      <c r="D10" s="129"/>
      <c r="E10" s="330"/>
      <c r="F10" s="330"/>
      <c r="G10" s="126"/>
      <c r="H10"/>
      <c r="I10"/>
    </row>
    <row r="11" spans="1:9" ht="16.5" customHeight="1">
      <c r="A11" s="43"/>
      <c r="B11" s="125"/>
      <c r="C11" s="125"/>
      <c r="D11" s="129"/>
      <c r="E11" s="49"/>
      <c r="F11" s="125"/>
      <c r="G11" s="126"/>
      <c r="H11"/>
      <c r="I11"/>
    </row>
    <row r="12" spans="1:9" ht="16.5" customHeight="1">
      <c r="A12" s="43"/>
      <c r="B12" s="125"/>
      <c r="C12" s="125"/>
      <c r="D12" s="129"/>
      <c r="E12" s="49"/>
      <c r="F12" s="125"/>
      <c r="G12" s="126"/>
      <c r="H12"/>
      <c r="I12"/>
    </row>
    <row r="13" spans="1:9" ht="16.5" customHeight="1">
      <c r="A13" s="43"/>
      <c r="B13" s="125"/>
      <c r="C13" s="125"/>
      <c r="D13" s="129"/>
      <c r="E13" s="49"/>
      <c r="F13" s="125"/>
      <c r="G13" s="126"/>
      <c r="H13"/>
      <c r="I13"/>
    </row>
    <row r="14" spans="1:9" ht="16.5" customHeight="1">
      <c r="A14" s="43"/>
      <c r="B14" s="125"/>
      <c r="C14" s="125"/>
      <c r="D14" s="129"/>
      <c r="E14" s="49"/>
      <c r="F14" s="125"/>
      <c r="G14" s="126"/>
      <c r="H14"/>
      <c r="I14"/>
    </row>
    <row r="15" spans="1:9" ht="16.5" customHeight="1">
      <c r="A15" s="43"/>
      <c r="B15" s="125"/>
      <c r="C15" s="125"/>
      <c r="D15" s="129"/>
      <c r="E15" s="49"/>
      <c r="F15" s="125"/>
      <c r="G15" s="126"/>
      <c r="H15"/>
      <c r="I15"/>
    </row>
    <row r="16" spans="1:9" ht="16.5" customHeight="1">
      <c r="A16" s="43"/>
      <c r="B16" s="125"/>
      <c r="C16" s="125"/>
      <c r="D16" s="129"/>
      <c r="E16" s="125"/>
      <c r="F16" s="125"/>
      <c r="G16" s="126"/>
      <c r="H16"/>
      <c r="I16"/>
    </row>
    <row r="17" spans="1:9" ht="16.5" customHeight="1">
      <c r="A17" s="43"/>
      <c r="B17" s="125"/>
      <c r="C17" s="125"/>
      <c r="D17" s="129"/>
      <c r="E17" s="49"/>
      <c r="F17" s="125"/>
      <c r="G17" s="126"/>
      <c r="H17"/>
      <c r="I17"/>
    </row>
    <row r="18" spans="1:9" ht="16.5" customHeight="1">
      <c r="A18" s="43"/>
      <c r="B18" s="49"/>
      <c r="C18" s="125"/>
      <c r="D18" s="129"/>
      <c r="E18" s="49"/>
      <c r="F18" s="125"/>
      <c r="G18" s="126"/>
      <c r="H18"/>
      <c r="I18"/>
    </row>
    <row r="19" spans="1:9" ht="16.5" customHeight="1">
      <c r="A19" s="43"/>
      <c r="B19" s="125"/>
      <c r="C19" s="125"/>
      <c r="D19" s="129"/>
      <c r="E19" s="49"/>
      <c r="F19" s="125"/>
      <c r="G19" s="126"/>
      <c r="H19"/>
      <c r="I19"/>
    </row>
    <row r="20" spans="1:9" ht="16.5" customHeight="1">
      <c r="A20" s="43"/>
      <c r="B20" s="125"/>
      <c r="C20" s="125"/>
      <c r="D20" s="129"/>
      <c r="E20" s="49"/>
      <c r="F20" s="125"/>
      <c r="G20" s="126"/>
      <c r="H20"/>
      <c r="I20"/>
    </row>
    <row r="21" spans="1:9" ht="16.5" customHeight="1">
      <c r="A21" s="43"/>
      <c r="B21" s="125"/>
      <c r="C21" s="125"/>
      <c r="D21" s="129"/>
      <c r="E21" s="330"/>
      <c r="F21" s="330"/>
      <c r="G21" s="126"/>
      <c r="H21"/>
      <c r="I21"/>
    </row>
    <row r="22" spans="1:9" ht="16.5" customHeight="1">
      <c r="A22" s="43"/>
      <c r="B22" s="330"/>
      <c r="C22" s="330"/>
      <c r="D22" s="129"/>
      <c r="E22" s="49"/>
      <c r="F22" s="125"/>
      <c r="G22" s="126"/>
      <c r="H22"/>
      <c r="I22"/>
    </row>
    <row r="23" spans="1:9" ht="16.5" customHeight="1">
      <c r="A23" s="43"/>
      <c r="B23" s="125"/>
      <c r="C23" s="125"/>
      <c r="D23" s="129"/>
      <c r="E23" s="49"/>
      <c r="F23" s="125"/>
      <c r="G23" s="126"/>
      <c r="H23"/>
      <c r="I23"/>
    </row>
    <row r="24" spans="1:9" ht="16.5" customHeight="1">
      <c r="A24" s="43"/>
      <c r="B24" s="125"/>
      <c r="C24" s="125"/>
      <c r="D24" s="129"/>
      <c r="E24" s="330"/>
      <c r="F24" s="330"/>
      <c r="G24" s="126"/>
      <c r="H24"/>
      <c r="I24"/>
    </row>
    <row r="25" spans="1:9" ht="16.5" customHeight="1">
      <c r="A25" s="43"/>
      <c r="B25" s="125"/>
      <c r="C25" s="125"/>
      <c r="D25" s="129"/>
      <c r="E25" s="49"/>
      <c r="F25" s="125"/>
      <c r="G25" s="126"/>
      <c r="H25"/>
      <c r="I25"/>
    </row>
    <row r="26" spans="1:9" ht="16.5" customHeight="1">
      <c r="A26" s="43"/>
      <c r="B26" s="125"/>
      <c r="C26" s="125"/>
      <c r="D26" s="129"/>
      <c r="E26" s="49"/>
      <c r="F26" s="125"/>
      <c r="G26" s="126"/>
      <c r="H26"/>
      <c r="I26"/>
    </row>
    <row r="27" spans="1:9" ht="16.5" customHeight="1">
      <c r="A27" s="43"/>
      <c r="B27" s="330"/>
      <c r="C27" s="330"/>
      <c r="D27" s="129"/>
      <c r="E27" s="125"/>
      <c r="F27" s="125"/>
      <c r="G27" s="126"/>
      <c r="H27"/>
      <c r="I27"/>
    </row>
    <row r="28" spans="1:9" ht="16.5" customHeight="1">
      <c r="A28" s="43"/>
      <c r="B28" s="330"/>
      <c r="C28" s="330"/>
      <c r="D28" s="129"/>
      <c r="E28" s="125"/>
      <c r="F28" s="125"/>
      <c r="G28" s="126"/>
      <c r="H28"/>
      <c r="I28"/>
    </row>
    <row r="29" spans="1:9" ht="16.5" customHeight="1">
      <c r="A29" s="43"/>
      <c r="B29" s="125"/>
      <c r="C29" s="125"/>
      <c r="D29" s="129"/>
      <c r="E29" s="49"/>
      <c r="F29" s="125"/>
      <c r="G29" s="126"/>
      <c r="H29"/>
      <c r="I29"/>
    </row>
    <row r="30" spans="1:9" ht="16.5" customHeight="1">
      <c r="A30" s="43"/>
      <c r="B30" s="125"/>
      <c r="C30" s="125"/>
      <c r="D30" s="129"/>
      <c r="E30" s="330"/>
      <c r="F30" s="330"/>
      <c r="G30" s="126"/>
      <c r="H30"/>
      <c r="I30"/>
    </row>
    <row r="31" spans="1:9" ht="16.5" customHeight="1">
      <c r="A31" s="43"/>
      <c r="B31" s="125"/>
      <c r="C31" s="125"/>
      <c r="D31" s="129"/>
      <c r="E31" s="49"/>
      <c r="F31" s="125"/>
      <c r="G31" s="126"/>
      <c r="H31"/>
      <c r="I31"/>
    </row>
    <row r="32" spans="1:9" ht="16.5" customHeight="1">
      <c r="A32" s="43"/>
      <c r="B32" s="125"/>
      <c r="C32" s="125"/>
      <c r="D32" s="129"/>
      <c r="E32" s="49"/>
      <c r="F32" s="125"/>
      <c r="G32" s="126"/>
      <c r="H32"/>
      <c r="I32"/>
    </row>
    <row r="33" spans="1:9" ht="16.5" customHeight="1">
      <c r="A33" s="43"/>
      <c r="B33" s="125"/>
      <c r="C33" s="125"/>
      <c r="D33" s="129"/>
      <c r="E33" s="49"/>
      <c r="F33" s="125"/>
      <c r="G33" s="126"/>
      <c r="H33"/>
      <c r="I33"/>
    </row>
    <row r="34" spans="1:9" ht="16.5" customHeight="1">
      <c r="A34" s="43"/>
      <c r="B34" s="125"/>
      <c r="C34" s="125"/>
      <c r="D34" s="129"/>
      <c r="E34" s="49"/>
      <c r="F34" s="125"/>
      <c r="G34" s="126"/>
      <c r="H34"/>
      <c r="I34"/>
    </row>
    <row r="35" spans="1:9" ht="16.5" customHeight="1">
      <c r="A35" s="43"/>
      <c r="B35" s="125"/>
      <c r="C35" s="125"/>
      <c r="D35" s="129"/>
      <c r="E35" s="125"/>
      <c r="F35" s="125"/>
      <c r="G35" s="126"/>
      <c r="H35"/>
      <c r="I35"/>
    </row>
    <row r="36" spans="1:9" ht="16.5" customHeight="1">
      <c r="A36" s="43"/>
      <c r="B36" s="125"/>
      <c r="C36" s="125"/>
      <c r="D36" s="129"/>
      <c r="E36" s="330"/>
      <c r="F36" s="125"/>
      <c r="G36" s="126"/>
      <c r="H36"/>
      <c r="I36"/>
    </row>
    <row r="37" spans="1:9" ht="16.5" customHeight="1">
      <c r="A37" s="43"/>
      <c r="B37" s="125"/>
      <c r="C37" s="125"/>
      <c r="D37" s="129"/>
      <c r="E37" s="49"/>
      <c r="F37" s="125"/>
      <c r="G37" s="126"/>
      <c r="H37"/>
      <c r="I37"/>
    </row>
    <row r="38" spans="1:9" ht="16.5" customHeight="1">
      <c r="A38" s="43"/>
      <c r="B38" s="125"/>
      <c r="C38" s="125"/>
      <c r="D38" s="129"/>
      <c r="E38" s="49"/>
      <c r="F38" s="125"/>
      <c r="G38" s="126"/>
      <c r="H38"/>
      <c r="I38"/>
    </row>
    <row r="39" spans="1:9" ht="16.5" customHeight="1">
      <c r="A39" s="43"/>
      <c r="B39" s="125"/>
      <c r="C39" s="125"/>
      <c r="D39" s="129"/>
      <c r="E39" s="49"/>
      <c r="F39" s="125"/>
      <c r="G39" s="126"/>
      <c r="H39"/>
      <c r="I39"/>
    </row>
    <row r="40" spans="1:9" ht="16.5" customHeight="1">
      <c r="A40" s="43"/>
      <c r="B40" s="330"/>
      <c r="C40" s="330"/>
      <c r="D40" s="129"/>
      <c r="E40" s="49"/>
      <c r="F40" s="125"/>
      <c r="G40" s="126"/>
      <c r="H40"/>
      <c r="I40"/>
    </row>
    <row r="41" spans="1:9" ht="16.5" customHeight="1">
      <c r="A41" s="72"/>
      <c r="B41" s="331"/>
      <c r="C41" s="134"/>
      <c r="D41" s="106"/>
      <c r="E41" s="293"/>
      <c r="F41" s="104"/>
      <c r="G41" s="135"/>
      <c r="H41"/>
      <c r="I41"/>
    </row>
    <row r="42" spans="1:9" ht="16.5" customHeight="1">
      <c r="A42" s="72"/>
      <c r="B42" s="92"/>
      <c r="C42" s="104"/>
      <c r="D42" s="106"/>
      <c r="E42" s="107"/>
      <c r="F42" s="104"/>
      <c r="G42" s="135"/>
      <c r="H42"/>
      <c r="I42"/>
    </row>
    <row r="43" spans="1:9" ht="16.5" customHeight="1">
      <c r="A43" s="1"/>
      <c r="D43" s="295"/>
      <c r="E43" s="109"/>
      <c r="F43" s="110"/>
      <c r="G43" s="329"/>
      <c r="H43"/>
      <c r="I43"/>
    </row>
    <row r="44" spans="1:9" ht="16.5" customHeight="1">
      <c r="A44" s="111"/>
      <c r="B44" s="12"/>
      <c r="C44" s="43"/>
      <c r="D44" s="43"/>
      <c r="E44" s="43"/>
      <c r="F44" s="113"/>
      <c r="G44" s="15"/>
      <c r="H44"/>
      <c r="I44"/>
    </row>
    <row r="45" spans="1:9" ht="16.5" customHeight="1">
      <c r="A45" s="111"/>
      <c r="B45" s="12"/>
      <c r="C45" s="43"/>
      <c r="D45" s="43"/>
      <c r="E45" s="43"/>
      <c r="F45" s="113"/>
      <c r="G45" s="15"/>
      <c r="H45"/>
      <c r="I45"/>
    </row>
    <row r="46" spans="1:9" ht="16.5" customHeight="1">
      <c r="A46" s="114"/>
      <c r="B46" s="12"/>
      <c r="C46" s="43"/>
      <c r="D46" s="43"/>
      <c r="E46" s="43"/>
      <c r="F46" s="113"/>
      <c r="G46" s="115"/>
      <c r="H46"/>
      <c r="I46"/>
    </row>
    <row r="47" spans="1:9" ht="16.5" customHeight="1">
      <c r="A47" s="111"/>
      <c r="B47" s="12"/>
      <c r="C47" s="43"/>
      <c r="D47" s="43"/>
      <c r="E47" s="43"/>
      <c r="F47" s="113"/>
      <c r="G47" s="15"/>
      <c r="H47"/>
      <c r="I47"/>
    </row>
    <row r="48" spans="1:9" ht="16.5" customHeight="1">
      <c r="A48" s="111"/>
      <c r="B48" s="12"/>
      <c r="C48" s="43"/>
      <c r="D48" s="43"/>
      <c r="E48" s="43"/>
      <c r="F48" s="113"/>
      <c r="G48" s="15"/>
      <c r="H48"/>
      <c r="I48"/>
    </row>
    <row r="49" spans="1:9" ht="16.5" customHeight="1">
      <c r="A49" s="111"/>
      <c r="B49" s="12"/>
      <c r="C49" s="43"/>
      <c r="D49" s="43"/>
      <c r="E49" s="43"/>
      <c r="F49" s="113"/>
      <c r="G49" s="15"/>
      <c r="H49"/>
      <c r="I49"/>
    </row>
    <row r="50" spans="1:9" ht="16.5" customHeight="1">
      <c r="A50" s="111"/>
      <c r="B50" s="12"/>
      <c r="C50" s="43"/>
      <c r="D50" s="43"/>
      <c r="E50" s="43"/>
      <c r="F50" s="113"/>
      <c r="G50" s="15"/>
      <c r="H50"/>
      <c r="I50"/>
    </row>
    <row r="51" spans="1:9" ht="16.5" customHeight="1">
      <c r="A51" s="111"/>
      <c r="B51" s="20"/>
      <c r="C51" s="43"/>
      <c r="D51" s="43"/>
      <c r="E51" s="43"/>
      <c r="F51" s="113"/>
      <c r="G51" s="15"/>
      <c r="H51"/>
      <c r="I51"/>
    </row>
    <row r="52" spans="1:9" ht="16.5" customHeight="1">
      <c r="A52" s="111"/>
      <c r="B52" s="12"/>
      <c r="C52" s="43"/>
      <c r="D52" s="43"/>
      <c r="E52" s="43"/>
      <c r="F52" s="113"/>
      <c r="G52" s="15"/>
      <c r="H52"/>
      <c r="I52"/>
    </row>
    <row r="53" spans="1:9" ht="16.5" customHeight="1">
      <c r="A53" s="111"/>
      <c r="B53" s="12"/>
      <c r="C53" s="43"/>
      <c r="D53" s="43"/>
      <c r="E53" s="43"/>
      <c r="F53" s="113"/>
      <c r="G53" s="15"/>
      <c r="H53"/>
      <c r="I53"/>
    </row>
    <row r="54" spans="1:9" ht="16.5" customHeight="1">
      <c r="A54" s="111"/>
      <c r="B54" s="12"/>
      <c r="C54" s="43"/>
      <c r="D54" s="43"/>
      <c r="E54" s="43"/>
      <c r="F54" s="113"/>
      <c r="G54" s="15"/>
      <c r="H54"/>
      <c r="I54"/>
    </row>
    <row r="55" spans="1:9" ht="16.5" customHeight="1">
      <c r="A55" s="111"/>
      <c r="B55" s="20"/>
      <c r="C55" s="43"/>
      <c r="D55" s="43"/>
      <c r="E55" s="43"/>
      <c r="F55" s="113"/>
      <c r="G55" s="15"/>
      <c r="H55"/>
      <c r="I55"/>
    </row>
    <row r="56" spans="1:9" ht="16.5" customHeight="1">
      <c r="A56" s="111"/>
      <c r="B56" s="12"/>
      <c r="C56" s="43"/>
      <c r="D56" s="43"/>
      <c r="E56" s="43"/>
      <c r="F56" s="113"/>
      <c r="G56" s="15"/>
      <c r="H56"/>
      <c r="I56"/>
    </row>
    <row r="57" spans="1:9" ht="16.5" customHeight="1">
      <c r="A57" s="111"/>
      <c r="B57" s="12"/>
      <c r="C57" s="43"/>
      <c r="D57" s="43"/>
      <c r="E57" s="43"/>
      <c r="F57" s="113"/>
      <c r="G57" s="15"/>
      <c r="H57"/>
      <c r="I5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7.28125" style="1" customWidth="1"/>
  </cols>
  <sheetData>
    <row r="1" spans="1:2" s="333" customFormat="1" ht="18.75">
      <c r="A1" s="332"/>
      <c r="B1" s="92" t="s">
        <v>203</v>
      </c>
    </row>
    <row r="2" spans="1:2" s="333" customFormat="1" ht="18.75">
      <c r="A2" s="332"/>
      <c r="B2" s="333" t="s">
        <v>380</v>
      </c>
    </row>
    <row r="3" s="333" customFormat="1" ht="19.5" customHeight="1">
      <c r="A3" s="334"/>
    </row>
    <row r="4" spans="1:2" s="333" customFormat="1" ht="19.5" customHeight="1">
      <c r="A4" s="334">
        <v>1</v>
      </c>
      <c r="B4" s="333" t="s">
        <v>381</v>
      </c>
    </row>
    <row r="5" spans="1:2" s="333" customFormat="1" ht="19.5" customHeight="1">
      <c r="A5" s="334">
        <v>2</v>
      </c>
      <c r="B5" s="333" t="s">
        <v>382</v>
      </c>
    </row>
    <row r="6" spans="1:2" s="333" customFormat="1" ht="19.5" customHeight="1">
      <c r="A6" s="334">
        <v>3</v>
      </c>
      <c r="B6" s="333" t="s">
        <v>383</v>
      </c>
    </row>
    <row r="7" spans="1:2" s="333" customFormat="1" ht="19.5" customHeight="1">
      <c r="A7" s="334">
        <v>4</v>
      </c>
      <c r="B7" s="333" t="s">
        <v>384</v>
      </c>
    </row>
    <row r="8" spans="1:2" s="333" customFormat="1" ht="19.5" customHeight="1">
      <c r="A8" s="334">
        <v>5</v>
      </c>
      <c r="B8" s="333" t="s">
        <v>385</v>
      </c>
    </row>
    <row r="9" spans="1:2" s="333" customFormat="1" ht="19.5" customHeight="1">
      <c r="A9" s="334">
        <v>6</v>
      </c>
      <c r="B9" s="333" t="s">
        <v>386</v>
      </c>
    </row>
    <row r="10" spans="1:2" s="333" customFormat="1" ht="19.5" customHeight="1">
      <c r="A10" s="334">
        <v>7</v>
      </c>
      <c r="B10" s="333" t="s">
        <v>387</v>
      </c>
    </row>
    <row r="11" spans="1:2" s="333" customFormat="1" ht="19.5" customHeight="1">
      <c r="A11" s="334">
        <v>8</v>
      </c>
      <c r="B11" s="333" t="s">
        <v>388</v>
      </c>
    </row>
    <row r="12" spans="1:2" s="333" customFormat="1" ht="19.5" customHeight="1">
      <c r="A12" s="334">
        <v>9</v>
      </c>
      <c r="B12" s="333" t="s">
        <v>389</v>
      </c>
    </row>
    <row r="13" spans="1:2" s="333" customFormat="1" ht="19.5" customHeight="1">
      <c r="A13" s="334">
        <v>10</v>
      </c>
      <c r="B13" s="333" t="s">
        <v>390</v>
      </c>
    </row>
    <row r="14" spans="1:2" s="333" customFormat="1" ht="19.5" customHeight="1">
      <c r="A14" s="334">
        <v>11</v>
      </c>
      <c r="B14" s="333" t="s">
        <v>391</v>
      </c>
    </row>
    <row r="15" spans="1:2" s="333" customFormat="1" ht="19.5" customHeight="1">
      <c r="A15" s="334">
        <v>12</v>
      </c>
      <c r="B15" s="333" t="s">
        <v>392</v>
      </c>
    </row>
    <row r="16" spans="1:2" s="333" customFormat="1" ht="19.5" customHeight="1">
      <c r="A16" s="334">
        <v>13</v>
      </c>
      <c r="B16" s="333" t="s">
        <v>393</v>
      </c>
    </row>
    <row r="17" spans="1:2" s="333" customFormat="1" ht="19.5" customHeight="1">
      <c r="A17" s="334">
        <v>14</v>
      </c>
      <c r="B17" s="333" t="s">
        <v>394</v>
      </c>
    </row>
    <row r="18" spans="1:2" s="333" customFormat="1" ht="19.5" customHeight="1">
      <c r="A18" s="334"/>
      <c r="B18" s="333" t="s">
        <v>395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6"/>
  <sheetViews>
    <sheetView zoomScalePageLayoutView="0" workbookViewId="0" topLeftCell="A1">
      <selection activeCell="P150" sqref="P150"/>
    </sheetView>
  </sheetViews>
  <sheetFormatPr defaultColWidth="9.140625" defaultRowHeight="12.75"/>
  <cols>
    <col min="1" max="1" width="4.140625" style="22" customWidth="1"/>
    <col min="2" max="2" width="24.00390625" style="23" customWidth="1"/>
    <col min="3" max="3" width="31.140625" style="24" customWidth="1"/>
    <col min="4" max="5" width="6.7109375" style="25" customWidth="1"/>
    <col min="6" max="6" width="6.7109375" style="23" customWidth="1"/>
    <col min="7" max="7" width="6.7109375" style="26" customWidth="1"/>
    <col min="8" max="9" width="6.7109375" style="27" customWidth="1"/>
    <col min="10" max="11" width="6.7109375" style="28" customWidth="1"/>
    <col min="12" max="12" width="6.7109375" style="25" customWidth="1"/>
    <col min="13" max="13" width="6.7109375" style="28" customWidth="1"/>
    <col min="14" max="14" width="6.7109375" style="25" customWidth="1"/>
    <col min="15" max="16" width="6.7109375" style="28" customWidth="1"/>
    <col min="17" max="17" width="6.7109375" style="29" customWidth="1"/>
    <col min="18" max="18" width="7.421875" style="30" customWidth="1"/>
    <col min="19" max="19" width="9.421875" style="31" customWidth="1"/>
    <col min="20" max="20" width="3.140625" style="23" customWidth="1"/>
    <col min="21" max="164" width="9.140625" style="23" customWidth="1"/>
  </cols>
  <sheetData>
    <row r="1" spans="2:17" ht="16.5" customHeight="1">
      <c r="B1" s="32" t="s">
        <v>31</v>
      </c>
      <c r="D1" s="33">
        <v>1</v>
      </c>
      <c r="E1" s="33">
        <v>2</v>
      </c>
      <c r="F1" s="33">
        <v>3</v>
      </c>
      <c r="G1" s="33">
        <v>4</v>
      </c>
      <c r="H1" s="33">
        <v>5</v>
      </c>
      <c r="I1" s="33">
        <v>6</v>
      </c>
      <c r="J1" s="33">
        <v>7</v>
      </c>
      <c r="K1" s="33">
        <v>8</v>
      </c>
      <c r="L1" s="33">
        <v>9</v>
      </c>
      <c r="M1" s="33">
        <v>10</v>
      </c>
      <c r="N1" s="33">
        <v>11</v>
      </c>
      <c r="O1" s="33">
        <v>12</v>
      </c>
      <c r="P1" s="33">
        <v>13</v>
      </c>
      <c r="Q1" s="33">
        <v>14</v>
      </c>
    </row>
    <row r="2" spans="1:19" ht="16.5" customHeight="1">
      <c r="A2" s="34" t="s">
        <v>32</v>
      </c>
      <c r="B2" s="35" t="s">
        <v>33</v>
      </c>
      <c r="C2" s="36" t="s">
        <v>2</v>
      </c>
      <c r="D2" s="37" t="s">
        <v>3</v>
      </c>
      <c r="E2" s="37" t="s">
        <v>4</v>
      </c>
      <c r="F2" s="6" t="s">
        <v>5</v>
      </c>
      <c r="G2" s="7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34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38" t="s">
        <v>17</v>
      </c>
      <c r="S2" s="39" t="s">
        <v>35</v>
      </c>
    </row>
    <row r="3" spans="1:19" ht="16.5" customHeight="1">
      <c r="A3" s="40">
        <v>1</v>
      </c>
      <c r="B3" s="41" t="s">
        <v>36</v>
      </c>
      <c r="C3" s="42" t="s">
        <v>37</v>
      </c>
      <c r="D3" s="40">
        <v>43</v>
      </c>
      <c r="E3" s="40">
        <v>35</v>
      </c>
      <c r="F3" s="43">
        <v>28</v>
      </c>
      <c r="G3" s="43">
        <v>47</v>
      </c>
      <c r="H3" s="43">
        <v>29</v>
      </c>
      <c r="I3" s="43">
        <v>50</v>
      </c>
      <c r="J3" s="43"/>
      <c r="K3" s="43">
        <v>35</v>
      </c>
      <c r="L3" s="43"/>
      <c r="M3" s="43">
        <v>39</v>
      </c>
      <c r="N3" s="43">
        <v>22</v>
      </c>
      <c r="O3" s="43">
        <v>44</v>
      </c>
      <c r="P3" s="43"/>
      <c r="Q3" s="43"/>
      <c r="R3" s="44">
        <f aca="true" t="shared" si="0" ref="R3:R34">SUM(D3:Q3)</f>
        <v>372</v>
      </c>
      <c r="S3" s="45">
        <f>SUM(D3:Q3)</f>
        <v>372</v>
      </c>
    </row>
    <row r="4" spans="1:19" ht="16.5" customHeight="1">
      <c r="A4" s="40">
        <f aca="true" t="shared" si="1" ref="A4:A35">A3+1</f>
        <v>2</v>
      </c>
      <c r="B4" s="46" t="s">
        <v>38</v>
      </c>
      <c r="C4" s="47" t="s">
        <v>19</v>
      </c>
      <c r="D4" s="40">
        <v>45</v>
      </c>
      <c r="E4" s="40">
        <v>41</v>
      </c>
      <c r="F4" s="43">
        <v>36</v>
      </c>
      <c r="G4" s="43">
        <v>24</v>
      </c>
      <c r="H4" s="43">
        <v>31</v>
      </c>
      <c r="I4" s="43">
        <v>45</v>
      </c>
      <c r="J4" s="43">
        <v>35</v>
      </c>
      <c r="K4" s="43">
        <v>31</v>
      </c>
      <c r="L4" s="43"/>
      <c r="M4" s="43">
        <v>44</v>
      </c>
      <c r="N4" s="43"/>
      <c r="O4" s="43">
        <v>38</v>
      </c>
      <c r="P4" s="43"/>
      <c r="Q4" s="43"/>
      <c r="R4" s="44">
        <f t="shared" si="0"/>
        <v>370</v>
      </c>
      <c r="S4" s="45">
        <f>SUM(D4:Q4)</f>
        <v>370</v>
      </c>
    </row>
    <row r="5" spans="1:19" ht="16.5" customHeight="1">
      <c r="A5" s="40">
        <f t="shared" si="1"/>
        <v>3</v>
      </c>
      <c r="B5" s="46" t="s">
        <v>39</v>
      </c>
      <c r="C5" s="47" t="s">
        <v>19</v>
      </c>
      <c r="D5" s="40">
        <v>30</v>
      </c>
      <c r="E5" s="40">
        <v>40</v>
      </c>
      <c r="F5" s="43">
        <v>45</v>
      </c>
      <c r="G5" s="43">
        <v>39</v>
      </c>
      <c r="H5" s="43">
        <v>43</v>
      </c>
      <c r="I5" s="43">
        <v>41</v>
      </c>
      <c r="J5" s="43"/>
      <c r="K5" s="43">
        <v>36</v>
      </c>
      <c r="L5" s="43"/>
      <c r="M5" s="43">
        <v>47</v>
      </c>
      <c r="N5" s="43"/>
      <c r="O5" s="43">
        <v>39</v>
      </c>
      <c r="P5" s="43"/>
      <c r="Q5" s="43"/>
      <c r="R5" s="44">
        <f t="shared" si="0"/>
        <v>360</v>
      </c>
      <c r="S5" s="45">
        <f>SUM(D5:Q5)</f>
        <v>360</v>
      </c>
    </row>
    <row r="6" spans="1:19" ht="16.5" customHeight="1">
      <c r="A6" s="40">
        <f t="shared" si="1"/>
        <v>4</v>
      </c>
      <c r="B6" s="46" t="s">
        <v>40</v>
      </c>
      <c r="C6" s="42" t="s">
        <v>20</v>
      </c>
      <c r="D6" s="40">
        <v>40</v>
      </c>
      <c r="E6" s="40">
        <v>18</v>
      </c>
      <c r="F6" s="43">
        <v>43</v>
      </c>
      <c r="G6" s="43">
        <v>35</v>
      </c>
      <c r="H6" s="43">
        <v>16</v>
      </c>
      <c r="I6" s="43">
        <v>14</v>
      </c>
      <c r="J6" s="43">
        <v>36</v>
      </c>
      <c r="K6" s="43">
        <v>33</v>
      </c>
      <c r="L6" s="43"/>
      <c r="M6" s="43">
        <v>45</v>
      </c>
      <c r="N6" s="43">
        <v>34</v>
      </c>
      <c r="O6" s="43">
        <v>47</v>
      </c>
      <c r="P6" s="43"/>
      <c r="Q6" s="43"/>
      <c r="R6" s="44">
        <f t="shared" si="0"/>
        <v>361</v>
      </c>
      <c r="S6" s="45">
        <f>SUM(D6:Q6)-14</f>
        <v>347</v>
      </c>
    </row>
    <row r="7" spans="1:19" ht="16.5" customHeight="1">
      <c r="A7" s="40">
        <f t="shared" si="1"/>
        <v>5</v>
      </c>
      <c r="B7" s="46" t="s">
        <v>41</v>
      </c>
      <c r="C7" s="47" t="s">
        <v>23</v>
      </c>
      <c r="D7" s="40">
        <v>39</v>
      </c>
      <c r="E7" s="40">
        <v>45</v>
      </c>
      <c r="F7" s="43">
        <v>26</v>
      </c>
      <c r="G7" s="43">
        <v>26</v>
      </c>
      <c r="H7" s="43"/>
      <c r="I7" s="43">
        <v>39</v>
      </c>
      <c r="J7" s="43">
        <v>23</v>
      </c>
      <c r="K7" s="43">
        <v>23</v>
      </c>
      <c r="L7" s="43"/>
      <c r="M7" s="43">
        <v>36</v>
      </c>
      <c r="N7" s="43">
        <v>47</v>
      </c>
      <c r="O7" s="43">
        <v>43</v>
      </c>
      <c r="P7" s="43"/>
      <c r="Q7" s="43"/>
      <c r="R7" s="44">
        <f t="shared" si="0"/>
        <v>347</v>
      </c>
      <c r="S7" s="45">
        <f>SUM(D7:Q7)</f>
        <v>347</v>
      </c>
    </row>
    <row r="8" spans="1:19" ht="16.5" customHeight="1">
      <c r="A8" s="40">
        <f t="shared" si="1"/>
        <v>6</v>
      </c>
      <c r="B8" s="46" t="s">
        <v>42</v>
      </c>
      <c r="C8" s="47" t="s">
        <v>22</v>
      </c>
      <c r="D8" s="40">
        <v>33</v>
      </c>
      <c r="E8" s="40">
        <v>31</v>
      </c>
      <c r="F8" s="43">
        <v>44</v>
      </c>
      <c r="G8" s="43">
        <v>37</v>
      </c>
      <c r="H8" s="43">
        <v>15</v>
      </c>
      <c r="I8" s="43">
        <v>20</v>
      </c>
      <c r="J8" s="43">
        <v>45</v>
      </c>
      <c r="K8" s="43">
        <v>26</v>
      </c>
      <c r="L8" s="43"/>
      <c r="M8" s="43">
        <v>38</v>
      </c>
      <c r="N8" s="43">
        <v>42</v>
      </c>
      <c r="O8" s="43">
        <v>29</v>
      </c>
      <c r="P8" s="43"/>
      <c r="Q8" s="43"/>
      <c r="R8" s="44">
        <f t="shared" si="0"/>
        <v>360</v>
      </c>
      <c r="S8" s="45">
        <f>SUM(D8:Q8)-15</f>
        <v>345</v>
      </c>
    </row>
    <row r="9" spans="1:19" ht="16.5" customHeight="1">
      <c r="A9" s="40">
        <f t="shared" si="1"/>
        <v>7</v>
      </c>
      <c r="B9" s="46" t="s">
        <v>43</v>
      </c>
      <c r="C9" s="47" t="s">
        <v>24</v>
      </c>
      <c r="D9" s="40">
        <v>27</v>
      </c>
      <c r="E9" s="40">
        <v>30</v>
      </c>
      <c r="F9" s="43">
        <v>16</v>
      </c>
      <c r="G9" s="43">
        <v>22</v>
      </c>
      <c r="H9" s="43">
        <v>41</v>
      </c>
      <c r="I9" s="43">
        <v>26</v>
      </c>
      <c r="J9" s="43">
        <v>33</v>
      </c>
      <c r="K9" s="43">
        <v>30</v>
      </c>
      <c r="L9" s="43"/>
      <c r="M9" s="43">
        <v>41</v>
      </c>
      <c r="N9" s="43">
        <v>33</v>
      </c>
      <c r="O9" s="43">
        <v>33</v>
      </c>
      <c r="P9" s="43"/>
      <c r="Q9" s="43"/>
      <c r="R9" s="44">
        <f t="shared" si="0"/>
        <v>332</v>
      </c>
      <c r="S9" s="45">
        <f>SUM(D9:Q9)-16</f>
        <v>316</v>
      </c>
    </row>
    <row r="10" spans="1:19" s="48" customFormat="1" ht="16.5" customHeight="1">
      <c r="A10" s="40">
        <f t="shared" si="1"/>
        <v>8</v>
      </c>
      <c r="B10" s="46" t="s">
        <v>44</v>
      </c>
      <c r="C10" s="47" t="s">
        <v>22</v>
      </c>
      <c r="D10" s="40">
        <v>42</v>
      </c>
      <c r="E10" s="40">
        <v>32</v>
      </c>
      <c r="F10" s="43">
        <v>18</v>
      </c>
      <c r="G10" s="43">
        <v>23</v>
      </c>
      <c r="H10" s="43">
        <v>23</v>
      </c>
      <c r="I10" s="43">
        <v>40</v>
      </c>
      <c r="J10" s="43">
        <v>30</v>
      </c>
      <c r="K10" s="43">
        <v>17</v>
      </c>
      <c r="L10" s="43"/>
      <c r="M10" s="43">
        <v>32</v>
      </c>
      <c r="N10" s="43">
        <v>32</v>
      </c>
      <c r="O10" s="43">
        <v>40</v>
      </c>
      <c r="P10" s="43"/>
      <c r="Q10" s="43"/>
      <c r="R10" s="44">
        <f t="shared" si="0"/>
        <v>329</v>
      </c>
      <c r="S10" s="45">
        <f>SUM(D10:Q10)-17</f>
        <v>312</v>
      </c>
    </row>
    <row r="11" spans="1:19" s="50" customFormat="1" ht="16.5" customHeight="1">
      <c r="A11" s="40">
        <f t="shared" si="1"/>
        <v>9</v>
      </c>
      <c r="B11" s="49" t="s">
        <v>45</v>
      </c>
      <c r="C11" s="49" t="s">
        <v>29</v>
      </c>
      <c r="D11" s="40"/>
      <c r="E11" s="40"/>
      <c r="F11" s="43">
        <v>47</v>
      </c>
      <c r="G11" s="43">
        <v>50</v>
      </c>
      <c r="H11" s="43">
        <v>42</v>
      </c>
      <c r="I11" s="43">
        <v>33</v>
      </c>
      <c r="J11" s="43">
        <v>29</v>
      </c>
      <c r="K11" s="43">
        <v>23</v>
      </c>
      <c r="L11" s="43"/>
      <c r="M11" s="43">
        <v>43</v>
      </c>
      <c r="N11" s="43"/>
      <c r="O11" s="43">
        <v>41</v>
      </c>
      <c r="P11" s="43"/>
      <c r="Q11" s="43"/>
      <c r="R11" s="44">
        <f t="shared" si="0"/>
        <v>308</v>
      </c>
      <c r="S11" s="45">
        <f>SUM(D11:Q11)</f>
        <v>308</v>
      </c>
    </row>
    <row r="12" spans="1:19" s="51" customFormat="1" ht="16.5" customHeight="1">
      <c r="A12" s="40">
        <f t="shared" si="1"/>
        <v>10</v>
      </c>
      <c r="B12" s="46" t="s">
        <v>46</v>
      </c>
      <c r="C12" s="42" t="s">
        <v>20</v>
      </c>
      <c r="D12" s="40">
        <v>44</v>
      </c>
      <c r="E12" s="40">
        <v>37</v>
      </c>
      <c r="F12" s="43">
        <v>35</v>
      </c>
      <c r="G12" s="43">
        <v>27</v>
      </c>
      <c r="H12" s="43"/>
      <c r="I12" s="43">
        <v>15</v>
      </c>
      <c r="J12" s="43"/>
      <c r="K12" s="43">
        <v>27</v>
      </c>
      <c r="L12" s="43"/>
      <c r="M12" s="43">
        <v>42</v>
      </c>
      <c r="N12" s="43">
        <v>35</v>
      </c>
      <c r="O12" s="43">
        <v>45</v>
      </c>
      <c r="P12" s="43"/>
      <c r="Q12" s="43"/>
      <c r="R12" s="44">
        <f t="shared" si="0"/>
        <v>307</v>
      </c>
      <c r="S12" s="45">
        <f>SUM(D12:Q12)</f>
        <v>307</v>
      </c>
    </row>
    <row r="13" spans="1:19" ht="16.5" customHeight="1">
      <c r="A13" s="40">
        <f t="shared" si="1"/>
        <v>11</v>
      </c>
      <c r="B13" s="41" t="s">
        <v>47</v>
      </c>
      <c r="C13" s="47" t="s">
        <v>19</v>
      </c>
      <c r="D13" s="40">
        <v>50</v>
      </c>
      <c r="E13" s="40">
        <v>27</v>
      </c>
      <c r="F13" s="43">
        <v>42</v>
      </c>
      <c r="G13" s="43">
        <v>42</v>
      </c>
      <c r="H13" s="43">
        <v>22</v>
      </c>
      <c r="I13" s="43">
        <v>22</v>
      </c>
      <c r="J13" s="43">
        <v>39</v>
      </c>
      <c r="K13" s="43">
        <v>40</v>
      </c>
      <c r="L13" s="43"/>
      <c r="M13" s="43"/>
      <c r="N13" s="43"/>
      <c r="O13" s="43"/>
      <c r="P13" s="43"/>
      <c r="Q13" s="43"/>
      <c r="R13" s="44">
        <f t="shared" si="0"/>
        <v>284</v>
      </c>
      <c r="S13" s="45">
        <f>SUM(D13:Q13)</f>
        <v>284</v>
      </c>
    </row>
    <row r="14" spans="1:19" ht="16.5" customHeight="1">
      <c r="A14" s="40">
        <f t="shared" si="1"/>
        <v>12</v>
      </c>
      <c r="B14" s="41" t="s">
        <v>48</v>
      </c>
      <c r="C14" s="47" t="s">
        <v>49</v>
      </c>
      <c r="D14" s="40">
        <v>16</v>
      </c>
      <c r="E14" s="40">
        <v>29</v>
      </c>
      <c r="F14" s="43">
        <v>39</v>
      </c>
      <c r="G14" s="43">
        <v>20</v>
      </c>
      <c r="H14" s="43">
        <v>18</v>
      </c>
      <c r="I14" s="43">
        <v>23</v>
      </c>
      <c r="J14" s="43">
        <v>38</v>
      </c>
      <c r="K14" s="43">
        <v>13</v>
      </c>
      <c r="L14" s="43"/>
      <c r="M14" s="43">
        <v>30</v>
      </c>
      <c r="N14" s="43">
        <v>25</v>
      </c>
      <c r="O14" s="43">
        <v>36</v>
      </c>
      <c r="P14" s="43"/>
      <c r="Q14" s="43"/>
      <c r="R14" s="44">
        <f t="shared" si="0"/>
        <v>287</v>
      </c>
      <c r="S14" s="45">
        <f>SUM(D14:Q14)-13</f>
        <v>274</v>
      </c>
    </row>
    <row r="15" spans="1:19" s="50" customFormat="1" ht="16.5" customHeight="1">
      <c r="A15" s="40">
        <f t="shared" si="1"/>
        <v>13</v>
      </c>
      <c r="B15" s="46" t="s">
        <v>50</v>
      </c>
      <c r="C15" s="42" t="s">
        <v>20</v>
      </c>
      <c r="D15" s="40">
        <v>38</v>
      </c>
      <c r="E15" s="40">
        <v>38</v>
      </c>
      <c r="F15" s="43"/>
      <c r="G15" s="43">
        <v>10</v>
      </c>
      <c r="H15" s="43">
        <v>17</v>
      </c>
      <c r="I15" s="43">
        <v>35</v>
      </c>
      <c r="J15" s="43">
        <v>24</v>
      </c>
      <c r="K15" s="43">
        <v>37</v>
      </c>
      <c r="L15" s="43"/>
      <c r="M15" s="43">
        <v>35</v>
      </c>
      <c r="N15" s="43"/>
      <c r="O15" s="43">
        <v>32</v>
      </c>
      <c r="P15" s="43"/>
      <c r="Q15" s="43"/>
      <c r="R15" s="44">
        <f t="shared" si="0"/>
        <v>266</v>
      </c>
      <c r="S15" s="45">
        <f aca="true" t="shared" si="2" ref="S15:S46">SUM(D15:Q15)</f>
        <v>266</v>
      </c>
    </row>
    <row r="16" spans="1:19" ht="16.5" customHeight="1">
      <c r="A16" s="40">
        <f t="shared" si="1"/>
        <v>14</v>
      </c>
      <c r="B16" s="46" t="s">
        <v>51</v>
      </c>
      <c r="C16" s="42" t="s">
        <v>20</v>
      </c>
      <c r="D16" s="40">
        <v>36</v>
      </c>
      <c r="E16" s="40"/>
      <c r="F16" s="43"/>
      <c r="G16" s="43">
        <v>40</v>
      </c>
      <c r="H16" s="43">
        <v>20</v>
      </c>
      <c r="I16" s="43">
        <v>19</v>
      </c>
      <c r="J16" s="43">
        <v>50</v>
      </c>
      <c r="K16" s="43">
        <v>38</v>
      </c>
      <c r="L16" s="43"/>
      <c r="M16" s="43">
        <v>31</v>
      </c>
      <c r="N16" s="43"/>
      <c r="O16" s="43">
        <v>26</v>
      </c>
      <c r="P16" s="43"/>
      <c r="Q16" s="43"/>
      <c r="R16" s="44">
        <f t="shared" si="0"/>
        <v>260</v>
      </c>
      <c r="S16" s="45">
        <f t="shared" si="2"/>
        <v>260</v>
      </c>
    </row>
    <row r="17" spans="1:19" ht="16.5" customHeight="1">
      <c r="A17" s="40">
        <f t="shared" si="1"/>
        <v>15</v>
      </c>
      <c r="B17" s="20" t="s">
        <v>52</v>
      </c>
      <c r="C17" s="47" t="s">
        <v>23</v>
      </c>
      <c r="D17" s="52"/>
      <c r="E17" s="40">
        <v>26</v>
      </c>
      <c r="F17" s="43">
        <v>11</v>
      </c>
      <c r="G17" s="43">
        <v>31</v>
      </c>
      <c r="H17" s="43">
        <v>32</v>
      </c>
      <c r="I17" s="43"/>
      <c r="J17" s="43">
        <v>47</v>
      </c>
      <c r="K17" s="43"/>
      <c r="L17" s="43"/>
      <c r="M17" s="43">
        <v>29</v>
      </c>
      <c r="N17" s="43">
        <v>44</v>
      </c>
      <c r="O17" s="43">
        <v>30</v>
      </c>
      <c r="P17" s="43"/>
      <c r="Q17" s="43"/>
      <c r="R17" s="44">
        <f t="shared" si="0"/>
        <v>250</v>
      </c>
      <c r="S17" s="45">
        <f t="shared" si="2"/>
        <v>250</v>
      </c>
    </row>
    <row r="18" spans="1:19" ht="16.5" customHeight="1">
      <c r="A18" s="40">
        <f t="shared" si="1"/>
        <v>16</v>
      </c>
      <c r="B18" s="46" t="s">
        <v>53</v>
      </c>
      <c r="C18" s="47" t="s">
        <v>23</v>
      </c>
      <c r="D18" s="40">
        <v>31</v>
      </c>
      <c r="E18" s="40"/>
      <c r="F18" s="43">
        <v>10</v>
      </c>
      <c r="G18" s="43">
        <v>28</v>
      </c>
      <c r="H18" s="43">
        <v>38</v>
      </c>
      <c r="I18" s="43">
        <v>42</v>
      </c>
      <c r="J18" s="43"/>
      <c r="K18" s="43">
        <v>25</v>
      </c>
      <c r="L18" s="43"/>
      <c r="M18" s="43">
        <v>38</v>
      </c>
      <c r="N18" s="43">
        <v>28</v>
      </c>
      <c r="O18" s="43"/>
      <c r="P18" s="43"/>
      <c r="Q18" s="43"/>
      <c r="R18" s="44">
        <f t="shared" si="0"/>
        <v>240</v>
      </c>
      <c r="S18" s="45">
        <f t="shared" si="2"/>
        <v>240</v>
      </c>
    </row>
    <row r="19" spans="1:19" ht="16.5" customHeight="1">
      <c r="A19" s="40">
        <f t="shared" si="1"/>
        <v>17</v>
      </c>
      <c r="B19" s="46" t="s">
        <v>54</v>
      </c>
      <c r="C19" s="47" t="s">
        <v>24</v>
      </c>
      <c r="D19" s="40">
        <v>25</v>
      </c>
      <c r="E19" s="40">
        <v>24</v>
      </c>
      <c r="F19" s="43">
        <v>32</v>
      </c>
      <c r="G19" s="43">
        <v>25</v>
      </c>
      <c r="H19" s="43">
        <v>45</v>
      </c>
      <c r="I19" s="43">
        <v>21</v>
      </c>
      <c r="J19" s="43"/>
      <c r="K19" s="43">
        <v>28</v>
      </c>
      <c r="L19" s="43"/>
      <c r="M19" s="43"/>
      <c r="N19" s="43"/>
      <c r="O19" s="43">
        <v>37</v>
      </c>
      <c r="P19" s="43"/>
      <c r="Q19" s="43"/>
      <c r="R19" s="44">
        <f t="shared" si="0"/>
        <v>237</v>
      </c>
      <c r="S19" s="45">
        <f t="shared" si="2"/>
        <v>237</v>
      </c>
    </row>
    <row r="20" spans="1:19" ht="16.5" customHeight="1">
      <c r="A20" s="40">
        <f t="shared" si="1"/>
        <v>18</v>
      </c>
      <c r="B20" s="46" t="s">
        <v>55</v>
      </c>
      <c r="C20" s="47" t="s">
        <v>23</v>
      </c>
      <c r="D20" s="40">
        <v>37</v>
      </c>
      <c r="E20" s="40">
        <v>21</v>
      </c>
      <c r="F20" s="43">
        <v>20</v>
      </c>
      <c r="G20" s="43">
        <v>33</v>
      </c>
      <c r="H20" s="43"/>
      <c r="I20" s="43">
        <v>29</v>
      </c>
      <c r="J20" s="43">
        <v>37</v>
      </c>
      <c r="K20" s="43">
        <v>21</v>
      </c>
      <c r="L20" s="43"/>
      <c r="M20" s="43"/>
      <c r="N20" s="43">
        <v>37</v>
      </c>
      <c r="O20" s="43"/>
      <c r="P20" s="43"/>
      <c r="Q20" s="43"/>
      <c r="R20" s="44">
        <f t="shared" si="0"/>
        <v>235</v>
      </c>
      <c r="S20" s="45">
        <f t="shared" si="2"/>
        <v>235</v>
      </c>
    </row>
    <row r="21" spans="1:19" ht="16.5" customHeight="1">
      <c r="A21" s="40">
        <f t="shared" si="1"/>
        <v>19</v>
      </c>
      <c r="B21" s="20" t="s">
        <v>56</v>
      </c>
      <c r="C21" s="47" t="s">
        <v>24</v>
      </c>
      <c r="D21" s="52"/>
      <c r="E21" s="40">
        <v>33</v>
      </c>
      <c r="F21" s="43">
        <v>40</v>
      </c>
      <c r="G21" s="43">
        <v>14</v>
      </c>
      <c r="H21" s="43"/>
      <c r="I21" s="43">
        <v>10</v>
      </c>
      <c r="J21" s="43">
        <v>31</v>
      </c>
      <c r="K21" s="43">
        <v>16</v>
      </c>
      <c r="L21" s="43"/>
      <c r="M21" s="43">
        <v>28</v>
      </c>
      <c r="N21" s="43">
        <v>36</v>
      </c>
      <c r="O21" s="43">
        <v>27</v>
      </c>
      <c r="P21" s="43"/>
      <c r="Q21" s="43"/>
      <c r="R21" s="44">
        <f t="shared" si="0"/>
        <v>235</v>
      </c>
      <c r="S21" s="45">
        <f t="shared" si="2"/>
        <v>235</v>
      </c>
    </row>
    <row r="22" spans="1:19" ht="16.5" customHeight="1">
      <c r="A22" s="40">
        <f t="shared" si="1"/>
        <v>20</v>
      </c>
      <c r="B22" s="46" t="s">
        <v>57</v>
      </c>
      <c r="C22" s="47" t="s">
        <v>28</v>
      </c>
      <c r="D22" s="40">
        <v>28</v>
      </c>
      <c r="E22" s="40"/>
      <c r="F22" s="43">
        <v>24</v>
      </c>
      <c r="G22" s="43">
        <v>45</v>
      </c>
      <c r="H22" s="43">
        <v>28</v>
      </c>
      <c r="I22" s="43">
        <v>47</v>
      </c>
      <c r="J22" s="43">
        <v>28</v>
      </c>
      <c r="K22" s="43">
        <v>32</v>
      </c>
      <c r="L22" s="43"/>
      <c r="M22" s="43"/>
      <c r="N22" s="43"/>
      <c r="O22" s="43"/>
      <c r="P22" s="43"/>
      <c r="Q22" s="43"/>
      <c r="R22" s="44">
        <f t="shared" si="0"/>
        <v>232</v>
      </c>
      <c r="S22" s="45">
        <f t="shared" si="2"/>
        <v>232</v>
      </c>
    </row>
    <row r="23" spans="1:19" ht="16.5" customHeight="1">
      <c r="A23" s="40">
        <f t="shared" si="1"/>
        <v>21</v>
      </c>
      <c r="B23" s="46" t="s">
        <v>58</v>
      </c>
      <c r="C23" s="47" t="s">
        <v>28</v>
      </c>
      <c r="D23" s="40">
        <v>26</v>
      </c>
      <c r="E23" s="40">
        <v>22</v>
      </c>
      <c r="F23" s="43">
        <v>17</v>
      </c>
      <c r="G23" s="43">
        <v>36</v>
      </c>
      <c r="H23" s="43">
        <v>21</v>
      </c>
      <c r="I23" s="43">
        <v>44</v>
      </c>
      <c r="J23" s="43">
        <v>27</v>
      </c>
      <c r="K23" s="43"/>
      <c r="L23" s="43"/>
      <c r="M23" s="43">
        <v>33</v>
      </c>
      <c r="N23" s="43"/>
      <c r="O23" s="43"/>
      <c r="P23" s="43"/>
      <c r="Q23" s="43"/>
      <c r="R23" s="44">
        <f t="shared" si="0"/>
        <v>226</v>
      </c>
      <c r="S23" s="45">
        <f t="shared" si="2"/>
        <v>226</v>
      </c>
    </row>
    <row r="24" spans="1:19" ht="16.5" customHeight="1">
      <c r="A24" s="40">
        <f t="shared" si="1"/>
        <v>22</v>
      </c>
      <c r="B24" s="46" t="s">
        <v>59</v>
      </c>
      <c r="C24" s="47" t="s">
        <v>26</v>
      </c>
      <c r="D24" s="40">
        <v>22</v>
      </c>
      <c r="E24" s="40"/>
      <c r="F24" s="43">
        <v>15</v>
      </c>
      <c r="G24" s="43">
        <v>44</v>
      </c>
      <c r="H24" s="43">
        <v>35</v>
      </c>
      <c r="I24" s="43">
        <v>28</v>
      </c>
      <c r="J24" s="43"/>
      <c r="K24" s="43">
        <v>50</v>
      </c>
      <c r="L24" s="43"/>
      <c r="M24" s="43"/>
      <c r="N24" s="43"/>
      <c r="O24" s="43">
        <v>31</v>
      </c>
      <c r="P24" s="43"/>
      <c r="Q24" s="43"/>
      <c r="R24" s="44">
        <f t="shared" si="0"/>
        <v>225</v>
      </c>
      <c r="S24" s="45">
        <f t="shared" si="2"/>
        <v>225</v>
      </c>
    </row>
    <row r="25" spans="1:19" ht="16.5" customHeight="1">
      <c r="A25" s="40">
        <f t="shared" si="1"/>
        <v>23</v>
      </c>
      <c r="B25" s="49" t="s">
        <v>60</v>
      </c>
      <c r="C25" s="49" t="s">
        <v>20</v>
      </c>
      <c r="D25" s="40"/>
      <c r="E25" s="40"/>
      <c r="F25" s="43">
        <v>34</v>
      </c>
      <c r="G25" s="43">
        <v>12</v>
      </c>
      <c r="H25" s="43"/>
      <c r="I25" s="43">
        <v>18</v>
      </c>
      <c r="J25" s="43">
        <v>42</v>
      </c>
      <c r="K25" s="43">
        <v>18</v>
      </c>
      <c r="L25" s="43"/>
      <c r="M25" s="43">
        <v>41</v>
      </c>
      <c r="N25" s="43">
        <v>21</v>
      </c>
      <c r="O25" s="43">
        <v>28</v>
      </c>
      <c r="P25" s="43"/>
      <c r="Q25" s="43"/>
      <c r="R25" s="44">
        <f t="shared" si="0"/>
        <v>214</v>
      </c>
      <c r="S25" s="45">
        <f t="shared" si="2"/>
        <v>214</v>
      </c>
    </row>
    <row r="26" spans="1:19" ht="16.5" customHeight="1">
      <c r="A26" s="40">
        <f t="shared" si="1"/>
        <v>24</v>
      </c>
      <c r="B26" s="49" t="s">
        <v>61</v>
      </c>
      <c r="C26" s="49" t="s">
        <v>23</v>
      </c>
      <c r="D26" s="40"/>
      <c r="E26" s="40"/>
      <c r="F26" s="43">
        <v>30</v>
      </c>
      <c r="G26" s="43">
        <v>41</v>
      </c>
      <c r="H26" s="43">
        <v>47</v>
      </c>
      <c r="I26" s="43"/>
      <c r="J26" s="43"/>
      <c r="K26" s="43"/>
      <c r="L26" s="43"/>
      <c r="M26" s="43"/>
      <c r="N26" s="43">
        <v>50</v>
      </c>
      <c r="O26" s="43"/>
      <c r="P26" s="43"/>
      <c r="Q26" s="43"/>
      <c r="R26" s="44">
        <f t="shared" si="0"/>
        <v>168</v>
      </c>
      <c r="S26" s="45">
        <f t="shared" si="2"/>
        <v>168</v>
      </c>
    </row>
    <row r="27" spans="1:19" ht="16.5" customHeight="1">
      <c r="A27" s="40">
        <f t="shared" si="1"/>
        <v>25</v>
      </c>
      <c r="B27" s="46" t="s">
        <v>62</v>
      </c>
      <c r="C27" s="47" t="s">
        <v>23</v>
      </c>
      <c r="D27" s="40">
        <v>20</v>
      </c>
      <c r="E27" s="40"/>
      <c r="F27" s="43">
        <v>33</v>
      </c>
      <c r="G27" s="43">
        <v>30</v>
      </c>
      <c r="H27" s="43">
        <v>19</v>
      </c>
      <c r="I27" s="43">
        <v>17</v>
      </c>
      <c r="J27" s="43"/>
      <c r="K27" s="43"/>
      <c r="L27" s="43"/>
      <c r="M27" s="43"/>
      <c r="N27" s="43">
        <v>45</v>
      </c>
      <c r="O27" s="43"/>
      <c r="P27" s="43"/>
      <c r="Q27" s="43"/>
      <c r="R27" s="44">
        <f t="shared" si="0"/>
        <v>164</v>
      </c>
      <c r="S27" s="45">
        <f t="shared" si="2"/>
        <v>164</v>
      </c>
    </row>
    <row r="28" spans="1:19" ht="16.5" customHeight="1">
      <c r="A28" s="40">
        <f t="shared" si="1"/>
        <v>26</v>
      </c>
      <c r="B28" s="46" t="s">
        <v>63</v>
      </c>
      <c r="C28" s="47" t="s">
        <v>49</v>
      </c>
      <c r="D28" s="40">
        <v>29</v>
      </c>
      <c r="E28" s="40">
        <v>36</v>
      </c>
      <c r="F28" s="43">
        <v>31</v>
      </c>
      <c r="G28" s="43">
        <v>32</v>
      </c>
      <c r="H28" s="43"/>
      <c r="I28" s="43">
        <v>32</v>
      </c>
      <c r="J28" s="43"/>
      <c r="K28" s="43"/>
      <c r="L28" s="43"/>
      <c r="M28" s="43"/>
      <c r="N28" s="43"/>
      <c r="O28" s="43"/>
      <c r="P28" s="43"/>
      <c r="Q28" s="43"/>
      <c r="R28" s="44">
        <f t="shared" si="0"/>
        <v>160</v>
      </c>
      <c r="S28" s="45">
        <f t="shared" si="2"/>
        <v>160</v>
      </c>
    </row>
    <row r="29" spans="1:19" ht="16.5" customHeight="1">
      <c r="A29" s="40">
        <f t="shared" si="1"/>
        <v>27</v>
      </c>
      <c r="B29" s="53" t="s">
        <v>64</v>
      </c>
      <c r="C29" s="49" t="s">
        <v>23</v>
      </c>
      <c r="D29" s="40"/>
      <c r="E29" s="40"/>
      <c r="F29" s="43">
        <v>41</v>
      </c>
      <c r="G29" s="43">
        <v>7</v>
      </c>
      <c r="H29" s="43">
        <v>25</v>
      </c>
      <c r="I29" s="43"/>
      <c r="J29" s="43">
        <v>25</v>
      </c>
      <c r="K29" s="43"/>
      <c r="L29" s="43"/>
      <c r="M29" s="43">
        <v>25</v>
      </c>
      <c r="N29" s="43">
        <v>29</v>
      </c>
      <c r="O29" s="43"/>
      <c r="P29" s="43"/>
      <c r="Q29" s="43"/>
      <c r="R29" s="44">
        <f t="shared" si="0"/>
        <v>152</v>
      </c>
      <c r="S29" s="45">
        <f t="shared" si="2"/>
        <v>152</v>
      </c>
    </row>
    <row r="30" spans="1:19" s="51" customFormat="1" ht="16.5" customHeight="1">
      <c r="A30" s="40">
        <f t="shared" si="1"/>
        <v>28</v>
      </c>
      <c r="B30" s="46" t="s">
        <v>65</v>
      </c>
      <c r="C30" s="47" t="s">
        <v>26</v>
      </c>
      <c r="D30" s="40">
        <v>32</v>
      </c>
      <c r="E30" s="40">
        <v>23</v>
      </c>
      <c r="F30" s="43"/>
      <c r="G30" s="43"/>
      <c r="H30" s="43"/>
      <c r="I30" s="43">
        <v>43</v>
      </c>
      <c r="J30" s="43"/>
      <c r="K30" s="43">
        <v>47</v>
      </c>
      <c r="L30" s="43"/>
      <c r="M30" s="43"/>
      <c r="N30" s="43"/>
      <c r="O30" s="43"/>
      <c r="P30" s="43"/>
      <c r="Q30" s="43"/>
      <c r="R30" s="44">
        <f t="shared" si="0"/>
        <v>145</v>
      </c>
      <c r="S30" s="45">
        <f t="shared" si="2"/>
        <v>145</v>
      </c>
    </row>
    <row r="31" spans="1:19" ht="16.5" customHeight="1">
      <c r="A31" s="40">
        <f t="shared" si="1"/>
        <v>29</v>
      </c>
      <c r="B31" s="46" t="s">
        <v>66</v>
      </c>
      <c r="C31" s="47" t="s">
        <v>19</v>
      </c>
      <c r="D31" s="40">
        <v>41</v>
      </c>
      <c r="E31" s="40">
        <v>47</v>
      </c>
      <c r="F31" s="43">
        <v>21</v>
      </c>
      <c r="G31" s="43">
        <v>29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4">
        <f t="shared" si="0"/>
        <v>138</v>
      </c>
      <c r="S31" s="45">
        <f t="shared" si="2"/>
        <v>138</v>
      </c>
    </row>
    <row r="32" spans="1:19" ht="16.5" customHeight="1">
      <c r="A32" s="40">
        <f t="shared" si="1"/>
        <v>30</v>
      </c>
      <c r="B32" s="20" t="s">
        <v>67</v>
      </c>
      <c r="C32" s="42" t="s">
        <v>37</v>
      </c>
      <c r="D32" s="52"/>
      <c r="E32" s="40">
        <v>34</v>
      </c>
      <c r="F32" s="43">
        <v>25</v>
      </c>
      <c r="G32" s="43">
        <v>43</v>
      </c>
      <c r="H32" s="43"/>
      <c r="I32" s="43"/>
      <c r="J32" s="43"/>
      <c r="K32" s="43"/>
      <c r="L32" s="43"/>
      <c r="M32" s="43">
        <v>34</v>
      </c>
      <c r="N32" s="43"/>
      <c r="O32" s="43"/>
      <c r="P32" s="43"/>
      <c r="Q32" s="43"/>
      <c r="R32" s="44">
        <f t="shared" si="0"/>
        <v>136</v>
      </c>
      <c r="S32" s="45">
        <f t="shared" si="2"/>
        <v>136</v>
      </c>
    </row>
    <row r="33" spans="1:19" ht="16.5" customHeight="1">
      <c r="A33" s="40">
        <f t="shared" si="1"/>
        <v>31</v>
      </c>
      <c r="B33" s="46" t="s">
        <v>68</v>
      </c>
      <c r="C33" s="47" t="s">
        <v>22</v>
      </c>
      <c r="D33" s="40">
        <v>18</v>
      </c>
      <c r="E33" s="40">
        <v>17</v>
      </c>
      <c r="F33" s="43">
        <v>19</v>
      </c>
      <c r="G33" s="43">
        <v>13</v>
      </c>
      <c r="H33" s="43"/>
      <c r="I33" s="43">
        <v>9</v>
      </c>
      <c r="J33" s="43">
        <v>41</v>
      </c>
      <c r="K33" s="43">
        <v>15</v>
      </c>
      <c r="L33" s="43"/>
      <c r="M33" s="43"/>
      <c r="N33" s="43"/>
      <c r="O33" s="43"/>
      <c r="P33" s="43"/>
      <c r="Q33" s="43"/>
      <c r="R33" s="44">
        <f t="shared" si="0"/>
        <v>132</v>
      </c>
      <c r="S33" s="45">
        <f t="shared" si="2"/>
        <v>132</v>
      </c>
    </row>
    <row r="34" spans="1:19" ht="16.5" customHeight="1">
      <c r="A34" s="40">
        <f t="shared" si="1"/>
        <v>32</v>
      </c>
      <c r="B34" s="20" t="s">
        <v>69</v>
      </c>
      <c r="C34" s="42" t="s">
        <v>20</v>
      </c>
      <c r="D34" s="40"/>
      <c r="E34" s="40">
        <v>50</v>
      </c>
      <c r="F34" s="43"/>
      <c r="G34" s="43"/>
      <c r="H34" s="43">
        <v>27</v>
      </c>
      <c r="I34" s="43">
        <v>12</v>
      </c>
      <c r="J34" s="43">
        <v>40</v>
      </c>
      <c r="K34" s="43"/>
      <c r="L34" s="43"/>
      <c r="M34" s="43"/>
      <c r="N34" s="43"/>
      <c r="O34" s="43"/>
      <c r="P34" s="43"/>
      <c r="Q34" s="43"/>
      <c r="R34" s="44">
        <f t="shared" si="0"/>
        <v>129</v>
      </c>
      <c r="S34" s="45">
        <f t="shared" si="2"/>
        <v>129</v>
      </c>
    </row>
    <row r="35" spans="1:19" ht="16.5" customHeight="1">
      <c r="A35" s="40">
        <f t="shared" si="1"/>
        <v>33</v>
      </c>
      <c r="B35" s="46" t="s">
        <v>70</v>
      </c>
      <c r="C35" s="47" t="s">
        <v>49</v>
      </c>
      <c r="D35" s="40">
        <v>34</v>
      </c>
      <c r="E35" s="40">
        <v>25</v>
      </c>
      <c r="F35" s="43">
        <v>38</v>
      </c>
      <c r="G35" s="43">
        <v>18</v>
      </c>
      <c r="H35" s="43"/>
      <c r="I35" s="43">
        <v>13</v>
      </c>
      <c r="J35" s="43"/>
      <c r="K35" s="43"/>
      <c r="L35" s="43"/>
      <c r="M35" s="43"/>
      <c r="N35" s="43"/>
      <c r="O35" s="43"/>
      <c r="P35" s="43"/>
      <c r="Q35" s="43"/>
      <c r="R35" s="44">
        <f aca="true" t="shared" si="3" ref="R35:R66">SUM(D35:Q35)</f>
        <v>128</v>
      </c>
      <c r="S35" s="45">
        <f t="shared" si="2"/>
        <v>128</v>
      </c>
    </row>
    <row r="36" spans="1:19" ht="16.5" customHeight="1">
      <c r="A36" s="40">
        <f aca="true" t="shared" si="4" ref="A36:A67">A35+1</f>
        <v>34</v>
      </c>
      <c r="B36" s="46" t="s">
        <v>71</v>
      </c>
      <c r="C36" s="47" t="s">
        <v>19</v>
      </c>
      <c r="D36" s="40">
        <v>23</v>
      </c>
      <c r="E36" s="40"/>
      <c r="F36" s="43"/>
      <c r="G36" s="43"/>
      <c r="H36" s="43"/>
      <c r="I36" s="43"/>
      <c r="J36" s="43"/>
      <c r="K36" s="43"/>
      <c r="L36" s="43"/>
      <c r="M36" s="43"/>
      <c r="N36" s="43">
        <v>38</v>
      </c>
      <c r="O36" s="43">
        <v>50</v>
      </c>
      <c r="P36" s="43"/>
      <c r="Q36" s="43"/>
      <c r="R36" s="44">
        <f t="shared" si="3"/>
        <v>111</v>
      </c>
      <c r="S36" s="45">
        <f t="shared" si="2"/>
        <v>111</v>
      </c>
    </row>
    <row r="37" spans="1:19" ht="16.5" customHeight="1">
      <c r="A37" s="40">
        <f t="shared" si="4"/>
        <v>35</v>
      </c>
      <c r="B37" s="46" t="s">
        <v>72</v>
      </c>
      <c r="C37" s="47" t="s">
        <v>28</v>
      </c>
      <c r="D37" s="40">
        <v>21</v>
      </c>
      <c r="E37" s="40">
        <v>16</v>
      </c>
      <c r="F37" s="43">
        <v>13</v>
      </c>
      <c r="G37" s="43">
        <v>16</v>
      </c>
      <c r="H37" s="43"/>
      <c r="I37" s="43">
        <v>11</v>
      </c>
      <c r="J37" s="43">
        <v>26</v>
      </c>
      <c r="K37" s="43"/>
      <c r="L37" s="43"/>
      <c r="M37" s="43"/>
      <c r="N37" s="43"/>
      <c r="O37" s="43"/>
      <c r="P37" s="43"/>
      <c r="Q37" s="43"/>
      <c r="R37" s="44">
        <f t="shared" si="3"/>
        <v>103</v>
      </c>
      <c r="S37" s="45">
        <f t="shared" si="2"/>
        <v>103</v>
      </c>
    </row>
    <row r="38" spans="1:19" ht="16.5" customHeight="1">
      <c r="A38" s="40">
        <f t="shared" si="4"/>
        <v>36</v>
      </c>
      <c r="B38" s="20" t="s">
        <v>73</v>
      </c>
      <c r="C38" s="49" t="s">
        <v>25</v>
      </c>
      <c r="D38" s="40"/>
      <c r="E38" s="40">
        <v>42</v>
      </c>
      <c r="F38" s="43"/>
      <c r="G38" s="43"/>
      <c r="H38" s="43"/>
      <c r="I38" s="43"/>
      <c r="J38" s="43"/>
      <c r="K38" s="43">
        <v>34</v>
      </c>
      <c r="L38" s="43"/>
      <c r="M38" s="43"/>
      <c r="N38" s="43">
        <v>27</v>
      </c>
      <c r="O38" s="43"/>
      <c r="P38" s="43"/>
      <c r="Q38" s="43"/>
      <c r="R38" s="44">
        <f t="shared" si="3"/>
        <v>103</v>
      </c>
      <c r="S38" s="45">
        <f t="shared" si="2"/>
        <v>103</v>
      </c>
    </row>
    <row r="39" spans="1:19" ht="16.5" customHeight="1">
      <c r="A39" s="40">
        <f t="shared" si="4"/>
        <v>37</v>
      </c>
      <c r="B39" s="20" t="s">
        <v>74</v>
      </c>
      <c r="C39" s="42" t="s">
        <v>37</v>
      </c>
      <c r="D39" s="52"/>
      <c r="E39" s="40">
        <v>44</v>
      </c>
      <c r="F39" s="43">
        <v>37</v>
      </c>
      <c r="G39" s="43">
        <v>21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4">
        <f t="shared" si="3"/>
        <v>102</v>
      </c>
      <c r="S39" s="45">
        <f t="shared" si="2"/>
        <v>102</v>
      </c>
    </row>
    <row r="40" spans="1:19" ht="16.5" customHeight="1">
      <c r="A40" s="40">
        <f t="shared" si="4"/>
        <v>38</v>
      </c>
      <c r="B40" s="49" t="s">
        <v>75</v>
      </c>
      <c r="C40" s="49" t="s">
        <v>26</v>
      </c>
      <c r="D40" s="40"/>
      <c r="E40" s="40"/>
      <c r="F40" s="43"/>
      <c r="G40" s="43">
        <v>34</v>
      </c>
      <c r="H40" s="43">
        <v>37</v>
      </c>
      <c r="I40" s="43">
        <v>30</v>
      </c>
      <c r="J40" s="43"/>
      <c r="K40" s="43"/>
      <c r="L40" s="43"/>
      <c r="M40" s="43"/>
      <c r="N40" s="43"/>
      <c r="O40" s="43"/>
      <c r="P40" s="43"/>
      <c r="Q40" s="43"/>
      <c r="R40" s="11">
        <f t="shared" si="3"/>
        <v>101</v>
      </c>
      <c r="S40" s="45">
        <f t="shared" si="2"/>
        <v>101</v>
      </c>
    </row>
    <row r="41" spans="1:19" ht="16.5" customHeight="1">
      <c r="A41" s="40">
        <f t="shared" si="4"/>
        <v>39</v>
      </c>
      <c r="B41" s="49" t="s">
        <v>76</v>
      </c>
      <c r="C41" s="49" t="s">
        <v>29</v>
      </c>
      <c r="D41" s="40"/>
      <c r="E41" s="40"/>
      <c r="F41" s="43">
        <v>29</v>
      </c>
      <c r="G41" s="43">
        <v>15</v>
      </c>
      <c r="H41" s="43">
        <v>24</v>
      </c>
      <c r="I41" s="43">
        <v>31</v>
      </c>
      <c r="J41" s="43"/>
      <c r="K41" s="43"/>
      <c r="L41" s="43"/>
      <c r="M41" s="43"/>
      <c r="N41" s="43"/>
      <c r="O41" s="43"/>
      <c r="P41" s="43"/>
      <c r="Q41" s="43"/>
      <c r="R41" s="44">
        <f t="shared" si="3"/>
        <v>99</v>
      </c>
      <c r="S41" s="45">
        <f t="shared" si="2"/>
        <v>99</v>
      </c>
    </row>
    <row r="42" spans="1:19" ht="16.5" customHeight="1">
      <c r="A42" s="40">
        <f t="shared" si="4"/>
        <v>40</v>
      </c>
      <c r="B42" s="20" t="s">
        <v>77</v>
      </c>
      <c r="C42" s="47" t="s">
        <v>22</v>
      </c>
      <c r="D42" s="52"/>
      <c r="E42" s="40">
        <v>20</v>
      </c>
      <c r="F42" s="43">
        <v>14</v>
      </c>
      <c r="G42" s="43">
        <v>17</v>
      </c>
      <c r="H42" s="43">
        <v>14</v>
      </c>
      <c r="I42" s="43">
        <v>8</v>
      </c>
      <c r="J42" s="43"/>
      <c r="K42" s="43"/>
      <c r="L42" s="43"/>
      <c r="M42" s="43">
        <v>23</v>
      </c>
      <c r="N42" s="43"/>
      <c r="O42" s="43"/>
      <c r="P42" s="43"/>
      <c r="Q42" s="43"/>
      <c r="R42" s="44">
        <f t="shared" si="3"/>
        <v>96</v>
      </c>
      <c r="S42" s="45">
        <f t="shared" si="2"/>
        <v>96</v>
      </c>
    </row>
    <row r="43" spans="1:19" ht="16.5" customHeight="1">
      <c r="A43" s="40">
        <f t="shared" si="4"/>
        <v>41</v>
      </c>
      <c r="B43" s="49" t="s">
        <v>78</v>
      </c>
      <c r="C43" s="49" t="s">
        <v>29</v>
      </c>
      <c r="D43" s="40"/>
      <c r="E43" s="40"/>
      <c r="F43" s="43"/>
      <c r="G43" s="43"/>
      <c r="H43" s="43">
        <v>33</v>
      </c>
      <c r="I43" s="43"/>
      <c r="J43" s="43">
        <v>34</v>
      </c>
      <c r="K43" s="43"/>
      <c r="L43" s="43"/>
      <c r="M43" s="43">
        <v>25</v>
      </c>
      <c r="N43" s="43"/>
      <c r="O43" s="43"/>
      <c r="P43" s="43"/>
      <c r="Q43" s="43"/>
      <c r="R43" s="11">
        <f t="shared" si="3"/>
        <v>92</v>
      </c>
      <c r="S43" s="45">
        <f t="shared" si="2"/>
        <v>92</v>
      </c>
    </row>
    <row r="44" spans="1:19" ht="16.5" customHeight="1">
      <c r="A44" s="40">
        <f t="shared" si="4"/>
        <v>42</v>
      </c>
      <c r="B44" s="54" t="s">
        <v>79</v>
      </c>
      <c r="C44" s="54" t="s">
        <v>19</v>
      </c>
      <c r="D44" s="40"/>
      <c r="E44" s="40"/>
      <c r="F44" s="43"/>
      <c r="G44" s="43"/>
      <c r="H44" s="43"/>
      <c r="I44" s="43"/>
      <c r="J44" s="43"/>
      <c r="K44" s="43"/>
      <c r="L44" s="43"/>
      <c r="M44" s="43">
        <v>50</v>
      </c>
      <c r="N44" s="43"/>
      <c r="O44" s="43">
        <v>42</v>
      </c>
      <c r="P44" s="43"/>
      <c r="Q44" s="43"/>
      <c r="R44" s="44">
        <f t="shared" si="3"/>
        <v>92</v>
      </c>
      <c r="S44" s="45">
        <f t="shared" si="2"/>
        <v>92</v>
      </c>
    </row>
    <row r="45" spans="1:19" s="51" customFormat="1" ht="16.5" customHeight="1">
      <c r="A45" s="40">
        <f t="shared" si="4"/>
        <v>43</v>
      </c>
      <c r="B45" s="20" t="s">
        <v>80</v>
      </c>
      <c r="C45" s="47" t="s">
        <v>49</v>
      </c>
      <c r="D45" s="52"/>
      <c r="E45" s="40">
        <v>43</v>
      </c>
      <c r="F45" s="43"/>
      <c r="G45" s="43"/>
      <c r="H45" s="43"/>
      <c r="I45" s="43">
        <v>34</v>
      </c>
      <c r="J45" s="43"/>
      <c r="K45" s="43">
        <v>14</v>
      </c>
      <c r="L45" s="43"/>
      <c r="M45" s="43"/>
      <c r="N45" s="43"/>
      <c r="O45" s="43"/>
      <c r="P45" s="43"/>
      <c r="Q45" s="43"/>
      <c r="R45" s="44">
        <f t="shared" si="3"/>
        <v>91</v>
      </c>
      <c r="S45" s="45">
        <f t="shared" si="2"/>
        <v>91</v>
      </c>
    </row>
    <row r="46" spans="1:19" ht="16.5" customHeight="1">
      <c r="A46" s="40">
        <f t="shared" si="4"/>
        <v>44</v>
      </c>
      <c r="B46" s="55" t="s">
        <v>81</v>
      </c>
      <c r="C46" s="54" t="s">
        <v>25</v>
      </c>
      <c r="D46" s="40"/>
      <c r="E46" s="40"/>
      <c r="F46" s="43"/>
      <c r="G46" s="43"/>
      <c r="H46" s="43"/>
      <c r="I46" s="43"/>
      <c r="J46" s="43"/>
      <c r="K46" s="43"/>
      <c r="L46" s="43"/>
      <c r="M46" s="43">
        <v>27</v>
      </c>
      <c r="N46" s="43">
        <v>31</v>
      </c>
      <c r="O46" s="43">
        <v>25</v>
      </c>
      <c r="P46" s="43"/>
      <c r="Q46" s="43"/>
      <c r="R46" s="44">
        <f t="shared" si="3"/>
        <v>83</v>
      </c>
      <c r="S46" s="45">
        <f t="shared" si="2"/>
        <v>83</v>
      </c>
    </row>
    <row r="47" spans="1:19" ht="16.5" customHeight="1">
      <c r="A47" s="40">
        <f t="shared" si="4"/>
        <v>45</v>
      </c>
      <c r="B47" s="49" t="s">
        <v>82</v>
      </c>
      <c r="C47" s="49" t="s">
        <v>23</v>
      </c>
      <c r="D47" s="40"/>
      <c r="E47" s="40"/>
      <c r="F47" s="43">
        <v>22</v>
      </c>
      <c r="G47" s="43">
        <v>19</v>
      </c>
      <c r="H47" s="43"/>
      <c r="I47" s="43"/>
      <c r="J47" s="43"/>
      <c r="K47" s="43"/>
      <c r="L47" s="43"/>
      <c r="M47" s="43"/>
      <c r="N47" s="43">
        <v>41</v>
      </c>
      <c r="O47" s="43"/>
      <c r="P47" s="43"/>
      <c r="Q47" s="43"/>
      <c r="R47" s="44">
        <f t="shared" si="3"/>
        <v>82</v>
      </c>
      <c r="S47" s="45">
        <f aca="true" t="shared" si="5" ref="S47:S78">SUM(D47:Q47)</f>
        <v>82</v>
      </c>
    </row>
    <row r="48" spans="1:19" ht="16.5" customHeight="1">
      <c r="A48" s="40">
        <f t="shared" si="4"/>
        <v>46</v>
      </c>
      <c r="B48" s="53" t="s">
        <v>83</v>
      </c>
      <c r="C48" s="49" t="s">
        <v>25</v>
      </c>
      <c r="D48" s="40"/>
      <c r="E48" s="40"/>
      <c r="F48" s="43"/>
      <c r="G48" s="43"/>
      <c r="H48" s="43">
        <v>40</v>
      </c>
      <c r="I48" s="43">
        <v>38</v>
      </c>
      <c r="J48" s="43"/>
      <c r="K48" s="43"/>
      <c r="L48" s="43"/>
      <c r="M48" s="43"/>
      <c r="N48" s="43"/>
      <c r="O48" s="43"/>
      <c r="P48" s="43"/>
      <c r="Q48" s="43"/>
      <c r="R48" s="11">
        <f t="shared" si="3"/>
        <v>78</v>
      </c>
      <c r="S48" s="45">
        <f t="shared" si="5"/>
        <v>78</v>
      </c>
    </row>
    <row r="49" spans="1:19" ht="16.5" customHeight="1">
      <c r="A49" s="40">
        <f t="shared" si="4"/>
        <v>47</v>
      </c>
      <c r="B49" s="49" t="s">
        <v>84</v>
      </c>
      <c r="C49" s="49" t="s">
        <v>25</v>
      </c>
      <c r="D49" s="40"/>
      <c r="E49" s="40"/>
      <c r="F49" s="43">
        <v>23</v>
      </c>
      <c r="G49" s="43">
        <v>11</v>
      </c>
      <c r="H49" s="43">
        <v>39</v>
      </c>
      <c r="I49" s="43"/>
      <c r="J49" s="43"/>
      <c r="K49" s="43"/>
      <c r="L49" s="43"/>
      <c r="M49" s="43"/>
      <c r="N49" s="43"/>
      <c r="O49" s="43"/>
      <c r="P49" s="43"/>
      <c r="Q49" s="43"/>
      <c r="R49" s="44">
        <f t="shared" si="3"/>
        <v>73</v>
      </c>
      <c r="S49" s="45">
        <f t="shared" si="5"/>
        <v>73</v>
      </c>
    </row>
    <row r="50" spans="1:19" ht="16.5" customHeight="1">
      <c r="A50" s="40">
        <f t="shared" si="4"/>
        <v>48</v>
      </c>
      <c r="B50" s="53" t="s">
        <v>85</v>
      </c>
      <c r="C50" s="49" t="s">
        <v>25</v>
      </c>
      <c r="D50" s="40"/>
      <c r="E50" s="40"/>
      <c r="F50" s="43"/>
      <c r="G50" s="43"/>
      <c r="H50" s="43">
        <v>44</v>
      </c>
      <c r="I50" s="43">
        <v>27</v>
      </c>
      <c r="J50" s="43"/>
      <c r="K50" s="43"/>
      <c r="L50" s="43"/>
      <c r="M50" s="43"/>
      <c r="N50" s="43"/>
      <c r="O50" s="43"/>
      <c r="P50" s="43"/>
      <c r="Q50" s="43"/>
      <c r="R50" s="11">
        <f t="shared" si="3"/>
        <v>71</v>
      </c>
      <c r="S50" s="45">
        <f t="shared" si="5"/>
        <v>71</v>
      </c>
    </row>
    <row r="51" spans="1:19" ht="16.5" customHeight="1">
      <c r="A51" s="40">
        <f t="shared" si="4"/>
        <v>49</v>
      </c>
      <c r="B51" s="46" t="s">
        <v>86</v>
      </c>
      <c r="C51" s="42" t="s">
        <v>37</v>
      </c>
      <c r="D51" s="40">
        <v>35</v>
      </c>
      <c r="E51" s="40"/>
      <c r="F51" s="43"/>
      <c r="G51" s="43"/>
      <c r="H51" s="43"/>
      <c r="I51" s="43">
        <v>36</v>
      </c>
      <c r="J51" s="43"/>
      <c r="K51" s="43"/>
      <c r="L51" s="43"/>
      <c r="M51" s="43"/>
      <c r="N51" s="43"/>
      <c r="O51" s="43"/>
      <c r="P51" s="43"/>
      <c r="Q51" s="43"/>
      <c r="R51" s="44">
        <f t="shared" si="3"/>
        <v>71</v>
      </c>
      <c r="S51" s="45">
        <f t="shared" si="5"/>
        <v>71</v>
      </c>
    </row>
    <row r="52" spans="1:19" ht="16.5" customHeight="1">
      <c r="A52" s="40">
        <f t="shared" si="4"/>
        <v>50</v>
      </c>
      <c r="B52" s="49" t="s">
        <v>87</v>
      </c>
      <c r="C52" s="49" t="s">
        <v>25</v>
      </c>
      <c r="D52" s="40"/>
      <c r="E52" s="40"/>
      <c r="F52" s="43">
        <v>27</v>
      </c>
      <c r="G52" s="43">
        <v>38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4">
        <f t="shared" si="3"/>
        <v>65</v>
      </c>
      <c r="S52" s="45">
        <f t="shared" si="5"/>
        <v>65</v>
      </c>
    </row>
    <row r="53" spans="1:19" s="50" customFormat="1" ht="16.5" customHeight="1">
      <c r="A53" s="40">
        <f t="shared" si="4"/>
        <v>51</v>
      </c>
      <c r="B53" s="47" t="s">
        <v>88</v>
      </c>
      <c r="C53" s="47" t="s">
        <v>89</v>
      </c>
      <c r="D53" s="40"/>
      <c r="E53" s="40"/>
      <c r="F53" s="43"/>
      <c r="G53" s="43"/>
      <c r="H53" s="43"/>
      <c r="I53" s="43"/>
      <c r="J53" s="43">
        <v>22</v>
      </c>
      <c r="K53" s="43"/>
      <c r="L53" s="43"/>
      <c r="M53" s="43"/>
      <c r="N53" s="43">
        <v>43</v>
      </c>
      <c r="O53" s="43"/>
      <c r="P53" s="43"/>
      <c r="Q53" s="43"/>
      <c r="R53" s="44">
        <f t="shared" si="3"/>
        <v>65</v>
      </c>
      <c r="S53" s="45">
        <f t="shared" si="5"/>
        <v>65</v>
      </c>
    </row>
    <row r="54" spans="1:19" ht="16.5" customHeight="1">
      <c r="A54" s="40">
        <f t="shared" si="4"/>
        <v>52</v>
      </c>
      <c r="B54" s="49" t="s">
        <v>90</v>
      </c>
      <c r="C54" s="49" t="s">
        <v>30</v>
      </c>
      <c r="D54" s="40"/>
      <c r="E54" s="40"/>
      <c r="F54" s="43">
        <v>50</v>
      </c>
      <c r="G54" s="43">
        <v>9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4">
        <f t="shared" si="3"/>
        <v>59</v>
      </c>
      <c r="S54" s="45">
        <f t="shared" si="5"/>
        <v>59</v>
      </c>
    </row>
    <row r="55" spans="1:19" ht="16.5" customHeight="1">
      <c r="A55" s="40">
        <f t="shared" si="4"/>
        <v>53</v>
      </c>
      <c r="B55" s="20" t="s">
        <v>91</v>
      </c>
      <c r="C55" s="47" t="s">
        <v>28</v>
      </c>
      <c r="D55" s="52"/>
      <c r="E55" s="40">
        <v>28</v>
      </c>
      <c r="F55" s="43"/>
      <c r="G55" s="43"/>
      <c r="H55" s="43"/>
      <c r="I55" s="43"/>
      <c r="J55" s="43"/>
      <c r="K55" s="43">
        <v>29</v>
      </c>
      <c r="L55" s="43"/>
      <c r="M55" s="43"/>
      <c r="N55" s="43"/>
      <c r="O55" s="43"/>
      <c r="P55" s="43"/>
      <c r="Q55" s="43"/>
      <c r="R55" s="44">
        <f t="shared" si="3"/>
        <v>57</v>
      </c>
      <c r="S55" s="45">
        <f t="shared" si="5"/>
        <v>57</v>
      </c>
    </row>
    <row r="56" spans="1:19" ht="16.5" customHeight="1">
      <c r="A56" s="40">
        <f t="shared" si="4"/>
        <v>54</v>
      </c>
      <c r="B56" s="53" t="s">
        <v>92</v>
      </c>
      <c r="C56" s="49" t="s">
        <v>29</v>
      </c>
      <c r="D56" s="40"/>
      <c r="E56" s="40"/>
      <c r="F56" s="43">
        <v>12</v>
      </c>
      <c r="G56" s="43">
        <v>8</v>
      </c>
      <c r="H56" s="43">
        <v>36</v>
      </c>
      <c r="I56" s="43"/>
      <c r="J56" s="43"/>
      <c r="K56" s="43"/>
      <c r="L56" s="43"/>
      <c r="M56" s="43"/>
      <c r="N56" s="43"/>
      <c r="O56" s="43"/>
      <c r="P56" s="43"/>
      <c r="Q56" s="43"/>
      <c r="R56" s="44">
        <f t="shared" si="3"/>
        <v>56</v>
      </c>
      <c r="S56" s="45">
        <f t="shared" si="5"/>
        <v>56</v>
      </c>
    </row>
    <row r="57" spans="1:19" s="50" customFormat="1" ht="16.5" customHeight="1">
      <c r="A57" s="40">
        <f t="shared" si="4"/>
        <v>55</v>
      </c>
      <c r="B57" s="53" t="s">
        <v>93</v>
      </c>
      <c r="C57" s="49" t="s">
        <v>28</v>
      </c>
      <c r="D57" s="40"/>
      <c r="E57" s="40"/>
      <c r="F57" s="43"/>
      <c r="G57" s="43"/>
      <c r="H57" s="43">
        <v>50</v>
      </c>
      <c r="I57" s="43"/>
      <c r="J57" s="43"/>
      <c r="K57" s="43"/>
      <c r="L57" s="43"/>
      <c r="M57" s="43"/>
      <c r="N57" s="43"/>
      <c r="O57" s="43"/>
      <c r="P57" s="43"/>
      <c r="Q57" s="43"/>
      <c r="R57" s="11">
        <f t="shared" si="3"/>
        <v>50</v>
      </c>
      <c r="S57" s="45">
        <f t="shared" si="5"/>
        <v>50</v>
      </c>
    </row>
    <row r="58" spans="1:19" ht="16.5" customHeight="1">
      <c r="A58" s="40">
        <f t="shared" si="4"/>
        <v>56</v>
      </c>
      <c r="B58" s="56" t="s">
        <v>94</v>
      </c>
      <c r="C58" s="57" t="s">
        <v>24</v>
      </c>
      <c r="D58" s="40"/>
      <c r="E58" s="40"/>
      <c r="F58" s="43"/>
      <c r="G58" s="43"/>
      <c r="H58" s="43"/>
      <c r="I58" s="43"/>
      <c r="J58" s="43"/>
      <c r="K58" s="43">
        <v>19</v>
      </c>
      <c r="L58" s="43"/>
      <c r="M58" s="43"/>
      <c r="N58" s="43">
        <v>30</v>
      </c>
      <c r="O58" s="43"/>
      <c r="P58" s="43"/>
      <c r="Q58" s="43"/>
      <c r="R58" s="44">
        <f t="shared" si="3"/>
        <v>49</v>
      </c>
      <c r="S58" s="45">
        <f t="shared" si="5"/>
        <v>49</v>
      </c>
    </row>
    <row r="59" spans="1:19" ht="16.5" customHeight="1">
      <c r="A59" s="40">
        <f t="shared" si="4"/>
        <v>57</v>
      </c>
      <c r="B59" s="41" t="s">
        <v>95</v>
      </c>
      <c r="C59" s="42" t="s">
        <v>21</v>
      </c>
      <c r="D59" s="40">
        <v>47</v>
      </c>
      <c r="E59" s="40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4">
        <f t="shared" si="3"/>
        <v>47</v>
      </c>
      <c r="S59" s="45">
        <f t="shared" si="5"/>
        <v>47</v>
      </c>
    </row>
    <row r="60" spans="1:19" ht="16.5" customHeight="1">
      <c r="A60" s="40">
        <f t="shared" si="4"/>
        <v>58</v>
      </c>
      <c r="B60" s="56" t="s">
        <v>96</v>
      </c>
      <c r="C60" s="58" t="s">
        <v>19</v>
      </c>
      <c r="D60" s="40"/>
      <c r="E60" s="40"/>
      <c r="F60" s="43"/>
      <c r="G60" s="43"/>
      <c r="H60" s="43"/>
      <c r="I60" s="43"/>
      <c r="J60" s="43"/>
      <c r="K60" s="43">
        <v>45</v>
      </c>
      <c r="L60" s="43"/>
      <c r="M60" s="43"/>
      <c r="N60" s="43"/>
      <c r="O60" s="43"/>
      <c r="P60" s="43"/>
      <c r="Q60" s="43"/>
      <c r="R60" s="44">
        <f t="shared" si="3"/>
        <v>45</v>
      </c>
      <c r="S60" s="45">
        <f t="shared" si="5"/>
        <v>45</v>
      </c>
    </row>
    <row r="61" spans="1:19" ht="16.5" customHeight="1">
      <c r="A61" s="40">
        <f t="shared" si="4"/>
        <v>59</v>
      </c>
      <c r="B61" s="56" t="s">
        <v>97</v>
      </c>
      <c r="C61" s="58" t="s">
        <v>25</v>
      </c>
      <c r="D61" s="40"/>
      <c r="E61" s="40"/>
      <c r="F61" s="43"/>
      <c r="G61" s="43"/>
      <c r="H61" s="43"/>
      <c r="I61" s="43"/>
      <c r="J61" s="43"/>
      <c r="K61" s="43">
        <v>44</v>
      </c>
      <c r="L61" s="43"/>
      <c r="M61" s="43"/>
      <c r="N61" s="43"/>
      <c r="O61" s="43"/>
      <c r="P61" s="43"/>
      <c r="Q61" s="43"/>
      <c r="R61" s="44">
        <f t="shared" si="3"/>
        <v>44</v>
      </c>
      <c r="S61" s="45">
        <f t="shared" si="5"/>
        <v>44</v>
      </c>
    </row>
    <row r="62" spans="1:19" ht="16.5" customHeight="1">
      <c r="A62" s="40">
        <f t="shared" si="4"/>
        <v>60</v>
      </c>
      <c r="B62" s="47" t="s">
        <v>98</v>
      </c>
      <c r="C62" s="47" t="s">
        <v>19</v>
      </c>
      <c r="D62" s="40"/>
      <c r="E62" s="40"/>
      <c r="F62" s="43"/>
      <c r="G62" s="43"/>
      <c r="H62" s="43"/>
      <c r="I62" s="43"/>
      <c r="J62" s="43">
        <v>43</v>
      </c>
      <c r="K62" s="43"/>
      <c r="L62" s="43"/>
      <c r="M62" s="43"/>
      <c r="N62" s="43"/>
      <c r="O62" s="43"/>
      <c r="P62" s="43"/>
      <c r="Q62" s="43"/>
      <c r="R62" s="44">
        <f t="shared" si="3"/>
        <v>43</v>
      </c>
      <c r="S62" s="45">
        <f t="shared" si="5"/>
        <v>43</v>
      </c>
    </row>
    <row r="63" spans="1:19" ht="16.5" customHeight="1">
      <c r="A63" s="40">
        <f t="shared" si="4"/>
        <v>61</v>
      </c>
      <c r="B63" s="59" t="s">
        <v>99</v>
      </c>
      <c r="C63" s="58" t="s">
        <v>26</v>
      </c>
      <c r="D63" s="40"/>
      <c r="E63" s="40"/>
      <c r="F63" s="43"/>
      <c r="G63" s="43"/>
      <c r="H63" s="43"/>
      <c r="I63" s="43"/>
      <c r="J63" s="43"/>
      <c r="K63" s="43">
        <v>43</v>
      </c>
      <c r="L63" s="43"/>
      <c r="M63" s="43"/>
      <c r="N63" s="43"/>
      <c r="O63" s="43"/>
      <c r="P63" s="43"/>
      <c r="Q63" s="43"/>
      <c r="R63" s="44">
        <f t="shared" si="3"/>
        <v>43</v>
      </c>
      <c r="S63" s="45">
        <f t="shared" si="5"/>
        <v>43</v>
      </c>
    </row>
    <row r="64" spans="1:19" ht="16.5" customHeight="1">
      <c r="A64" s="40">
        <f t="shared" si="4"/>
        <v>62</v>
      </c>
      <c r="B64" s="46" t="s">
        <v>100</v>
      </c>
      <c r="C64" s="47" t="s">
        <v>24</v>
      </c>
      <c r="D64" s="40">
        <v>17</v>
      </c>
      <c r="E64" s="40"/>
      <c r="F64" s="43"/>
      <c r="G64" s="43"/>
      <c r="H64" s="43"/>
      <c r="I64" s="43"/>
      <c r="J64" s="43"/>
      <c r="K64" s="43"/>
      <c r="L64" s="43"/>
      <c r="M64" s="43">
        <v>26</v>
      </c>
      <c r="N64" s="43"/>
      <c r="O64" s="43"/>
      <c r="P64" s="43"/>
      <c r="Q64" s="43"/>
      <c r="R64" s="44">
        <f t="shared" si="3"/>
        <v>43</v>
      </c>
      <c r="S64" s="45">
        <f t="shared" si="5"/>
        <v>43</v>
      </c>
    </row>
    <row r="65" spans="1:19" ht="16.5" customHeight="1">
      <c r="A65" s="40">
        <f t="shared" si="4"/>
        <v>63</v>
      </c>
      <c r="B65" s="49" t="s">
        <v>101</v>
      </c>
      <c r="C65" s="49" t="s">
        <v>30</v>
      </c>
      <c r="D65" s="40"/>
      <c r="E65" s="40"/>
      <c r="F65" s="43"/>
      <c r="G65" s="43"/>
      <c r="H65" s="43">
        <v>26</v>
      </c>
      <c r="I65" s="43">
        <v>16</v>
      </c>
      <c r="J65" s="43"/>
      <c r="K65" s="43"/>
      <c r="L65" s="43"/>
      <c r="M65" s="43"/>
      <c r="N65" s="43"/>
      <c r="O65" s="43"/>
      <c r="P65" s="43"/>
      <c r="Q65" s="43"/>
      <c r="R65" s="11">
        <f t="shared" si="3"/>
        <v>42</v>
      </c>
      <c r="S65" s="45">
        <f t="shared" si="5"/>
        <v>42</v>
      </c>
    </row>
    <row r="66" spans="1:19" ht="16.5" customHeight="1">
      <c r="A66" s="40">
        <f t="shared" si="4"/>
        <v>64</v>
      </c>
      <c r="B66" s="60" t="s">
        <v>102</v>
      </c>
      <c r="C66" s="58" t="s">
        <v>19</v>
      </c>
      <c r="D66" s="40"/>
      <c r="E66" s="40"/>
      <c r="F66" s="43"/>
      <c r="G66" s="43"/>
      <c r="H66" s="43"/>
      <c r="I66" s="43"/>
      <c r="J66" s="43"/>
      <c r="K66" s="43">
        <v>42</v>
      </c>
      <c r="L66" s="43"/>
      <c r="M66" s="43"/>
      <c r="N66" s="43"/>
      <c r="O66" s="43"/>
      <c r="P66" s="43"/>
      <c r="Q66" s="43"/>
      <c r="R66" s="44">
        <f t="shared" si="3"/>
        <v>42</v>
      </c>
      <c r="S66" s="45">
        <f t="shared" si="5"/>
        <v>42</v>
      </c>
    </row>
    <row r="67" spans="1:19" ht="16.5" customHeight="1">
      <c r="A67" s="40">
        <f t="shared" si="4"/>
        <v>65</v>
      </c>
      <c r="B67" s="56" t="s">
        <v>103</v>
      </c>
      <c r="C67" s="58" t="s">
        <v>25</v>
      </c>
      <c r="D67" s="40"/>
      <c r="E67" s="40"/>
      <c r="F67" s="43"/>
      <c r="G67" s="43"/>
      <c r="H67" s="43"/>
      <c r="I67" s="43"/>
      <c r="J67" s="43"/>
      <c r="K67" s="43">
        <v>41</v>
      </c>
      <c r="L67" s="43"/>
      <c r="M67" s="43"/>
      <c r="N67" s="43"/>
      <c r="O67" s="43"/>
      <c r="P67" s="43"/>
      <c r="Q67" s="43"/>
      <c r="R67" s="44">
        <f aca="true" t="shared" si="6" ref="R67:R98">SUM(D67:Q67)</f>
        <v>41</v>
      </c>
      <c r="S67" s="45">
        <f t="shared" si="5"/>
        <v>41</v>
      </c>
    </row>
    <row r="68" spans="1:19" ht="16.5" customHeight="1">
      <c r="A68" s="40">
        <f aca="true" t="shared" si="7" ref="A68:A88">A67+1</f>
        <v>66</v>
      </c>
      <c r="B68" s="61" t="s">
        <v>104</v>
      </c>
      <c r="C68" s="62" t="s">
        <v>19</v>
      </c>
      <c r="D68" s="40"/>
      <c r="E68" s="40"/>
      <c r="F68" s="43"/>
      <c r="G68" s="43"/>
      <c r="H68" s="43"/>
      <c r="I68" s="43"/>
      <c r="J68" s="43"/>
      <c r="K68" s="43"/>
      <c r="L68" s="43"/>
      <c r="M68" s="43"/>
      <c r="N68" s="43">
        <v>40</v>
      </c>
      <c r="O68" s="43"/>
      <c r="P68" s="43"/>
      <c r="Q68" s="43"/>
      <c r="R68" s="44">
        <f t="shared" si="6"/>
        <v>40</v>
      </c>
      <c r="S68" s="45">
        <f t="shared" si="5"/>
        <v>40</v>
      </c>
    </row>
    <row r="69" spans="1:19" ht="16.5" customHeight="1">
      <c r="A69" s="40">
        <f t="shared" si="7"/>
        <v>67</v>
      </c>
      <c r="B69" s="63" t="s">
        <v>105</v>
      </c>
      <c r="C69" s="47" t="s">
        <v>49</v>
      </c>
      <c r="D69" s="52"/>
      <c r="E69" s="40">
        <v>39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>
        <f t="shared" si="6"/>
        <v>39</v>
      </c>
      <c r="S69" s="45">
        <f t="shared" si="5"/>
        <v>39</v>
      </c>
    </row>
    <row r="70" spans="1:19" ht="16.5" customHeight="1">
      <c r="A70" s="40">
        <f t="shared" si="7"/>
        <v>68</v>
      </c>
      <c r="B70" s="59" t="s">
        <v>106</v>
      </c>
      <c r="C70" s="58" t="s">
        <v>26</v>
      </c>
      <c r="D70" s="40"/>
      <c r="E70" s="40"/>
      <c r="F70" s="43"/>
      <c r="G70" s="43"/>
      <c r="H70" s="43"/>
      <c r="I70" s="43"/>
      <c r="J70" s="43"/>
      <c r="K70" s="43">
        <v>39</v>
      </c>
      <c r="L70" s="43"/>
      <c r="M70" s="43"/>
      <c r="N70" s="43"/>
      <c r="O70" s="43"/>
      <c r="P70" s="43"/>
      <c r="Q70" s="43"/>
      <c r="R70" s="44">
        <f t="shared" si="6"/>
        <v>39</v>
      </c>
      <c r="S70" s="45">
        <f t="shared" si="5"/>
        <v>39</v>
      </c>
    </row>
    <row r="71" spans="1:19" ht="16.5" customHeight="1">
      <c r="A71" s="40">
        <f t="shared" si="7"/>
        <v>69</v>
      </c>
      <c r="B71" s="64" t="s">
        <v>107</v>
      </c>
      <c r="C71" s="65" t="s">
        <v>19</v>
      </c>
      <c r="D71" s="40"/>
      <c r="E71" s="40"/>
      <c r="F71" s="43"/>
      <c r="G71" s="43"/>
      <c r="H71" s="43"/>
      <c r="I71" s="43"/>
      <c r="J71" s="43"/>
      <c r="K71" s="43"/>
      <c r="L71" s="43"/>
      <c r="M71" s="43"/>
      <c r="N71" s="43">
        <v>39</v>
      </c>
      <c r="O71" s="43"/>
      <c r="P71" s="43"/>
      <c r="Q71" s="43"/>
      <c r="R71" s="44">
        <f t="shared" si="6"/>
        <v>39</v>
      </c>
      <c r="S71" s="45">
        <f t="shared" si="5"/>
        <v>39</v>
      </c>
    </row>
    <row r="72" spans="1:19" ht="16.5" customHeight="1">
      <c r="A72" s="40">
        <f t="shared" si="7"/>
        <v>70</v>
      </c>
      <c r="B72" s="12" t="s">
        <v>108</v>
      </c>
      <c r="C72" s="20" t="s">
        <v>23</v>
      </c>
      <c r="D72" s="40"/>
      <c r="E72" s="40"/>
      <c r="F72" s="43"/>
      <c r="G72" s="43"/>
      <c r="H72" s="43"/>
      <c r="I72" s="43">
        <v>37</v>
      </c>
      <c r="J72" s="43"/>
      <c r="K72" s="43"/>
      <c r="L72" s="43"/>
      <c r="M72" s="43"/>
      <c r="N72" s="43"/>
      <c r="O72" s="43"/>
      <c r="P72" s="43"/>
      <c r="Q72" s="43"/>
      <c r="R72" s="44">
        <f t="shared" si="6"/>
        <v>37</v>
      </c>
      <c r="S72" s="45">
        <f t="shared" si="5"/>
        <v>37</v>
      </c>
    </row>
    <row r="73" spans="1:19" ht="16.5" customHeight="1">
      <c r="A73" s="40">
        <f t="shared" si="7"/>
        <v>71</v>
      </c>
      <c r="B73" s="20" t="s">
        <v>109</v>
      </c>
      <c r="C73" s="47" t="s">
        <v>24</v>
      </c>
      <c r="D73" s="66"/>
      <c r="E73" s="40"/>
      <c r="F73" s="43"/>
      <c r="G73" s="43"/>
      <c r="H73" s="43"/>
      <c r="I73" s="43"/>
      <c r="J73" s="43"/>
      <c r="K73" s="43"/>
      <c r="L73" s="43"/>
      <c r="M73" s="43"/>
      <c r="N73" s="43"/>
      <c r="O73" s="43">
        <v>35</v>
      </c>
      <c r="P73" s="43"/>
      <c r="Q73" s="43"/>
      <c r="R73" s="44">
        <f t="shared" si="6"/>
        <v>35</v>
      </c>
      <c r="S73" s="45">
        <f t="shared" si="5"/>
        <v>35</v>
      </c>
    </row>
    <row r="74" spans="1:19" ht="16.5" customHeight="1">
      <c r="A74" s="40">
        <f t="shared" si="7"/>
        <v>72</v>
      </c>
      <c r="B74" s="53" t="s">
        <v>110</v>
      </c>
      <c r="C74" s="49" t="s">
        <v>23</v>
      </c>
      <c r="D74" s="40"/>
      <c r="E74" s="40"/>
      <c r="F74" s="43"/>
      <c r="G74" s="43"/>
      <c r="H74" s="43">
        <v>34</v>
      </c>
      <c r="I74" s="43"/>
      <c r="J74" s="43"/>
      <c r="K74" s="43"/>
      <c r="L74" s="43"/>
      <c r="M74" s="43"/>
      <c r="N74" s="43"/>
      <c r="O74" s="43"/>
      <c r="P74" s="43"/>
      <c r="Q74" s="43"/>
      <c r="R74" s="11">
        <f t="shared" si="6"/>
        <v>34</v>
      </c>
      <c r="S74" s="45">
        <f t="shared" si="5"/>
        <v>34</v>
      </c>
    </row>
    <row r="75" spans="1:19" ht="16.5" customHeight="1">
      <c r="A75" s="40">
        <f t="shared" si="7"/>
        <v>73</v>
      </c>
      <c r="B75" s="49" t="s">
        <v>111</v>
      </c>
      <c r="C75" s="49" t="s">
        <v>22</v>
      </c>
      <c r="D75" s="66"/>
      <c r="E75" s="40"/>
      <c r="F75" s="43"/>
      <c r="G75" s="43"/>
      <c r="H75" s="43"/>
      <c r="I75" s="43"/>
      <c r="J75" s="43"/>
      <c r="K75" s="43"/>
      <c r="L75" s="43"/>
      <c r="M75" s="43"/>
      <c r="N75" s="43"/>
      <c r="O75" s="43">
        <v>34</v>
      </c>
      <c r="P75" s="43"/>
      <c r="Q75" s="43"/>
      <c r="R75" s="44">
        <f t="shared" si="6"/>
        <v>34</v>
      </c>
      <c r="S75" s="45">
        <f t="shared" si="5"/>
        <v>34</v>
      </c>
    </row>
    <row r="76" spans="1:19" ht="16.5" customHeight="1">
      <c r="A76" s="40">
        <f t="shared" si="7"/>
        <v>74</v>
      </c>
      <c r="B76" s="47" t="s">
        <v>112</v>
      </c>
      <c r="C76" s="47" t="s">
        <v>24</v>
      </c>
      <c r="D76" s="40"/>
      <c r="E76" s="40"/>
      <c r="F76" s="43"/>
      <c r="G76" s="43"/>
      <c r="H76" s="43"/>
      <c r="I76" s="43"/>
      <c r="J76" s="43">
        <v>32</v>
      </c>
      <c r="K76" s="43"/>
      <c r="L76" s="43"/>
      <c r="M76" s="43"/>
      <c r="N76" s="43"/>
      <c r="O76" s="43"/>
      <c r="P76" s="43"/>
      <c r="Q76" s="43"/>
      <c r="R76" s="44">
        <f t="shared" si="6"/>
        <v>32</v>
      </c>
      <c r="S76" s="45">
        <f t="shared" si="5"/>
        <v>32</v>
      </c>
    </row>
    <row r="77" spans="1:19" ht="16.5" customHeight="1">
      <c r="A77" s="40">
        <f t="shared" si="7"/>
        <v>75</v>
      </c>
      <c r="B77" s="49" t="s">
        <v>113</v>
      </c>
      <c r="C77" s="49" t="s">
        <v>24</v>
      </c>
      <c r="D77" s="40"/>
      <c r="E77" s="40"/>
      <c r="F77" s="43"/>
      <c r="G77" s="43"/>
      <c r="H77" s="43">
        <v>30</v>
      </c>
      <c r="I77" s="43"/>
      <c r="J77" s="43"/>
      <c r="K77" s="43"/>
      <c r="L77" s="43"/>
      <c r="M77" s="43"/>
      <c r="N77" s="43"/>
      <c r="O77" s="43"/>
      <c r="P77" s="43"/>
      <c r="Q77" s="43"/>
      <c r="R77" s="11">
        <f t="shared" si="6"/>
        <v>30</v>
      </c>
      <c r="S77" s="45">
        <f t="shared" si="5"/>
        <v>30</v>
      </c>
    </row>
    <row r="78" spans="1:19" ht="16.5" customHeight="1">
      <c r="A78" s="40">
        <f t="shared" si="7"/>
        <v>76</v>
      </c>
      <c r="B78" s="64" t="s">
        <v>114</v>
      </c>
      <c r="C78" s="65" t="s">
        <v>28</v>
      </c>
      <c r="D78" s="40"/>
      <c r="E78" s="40"/>
      <c r="F78" s="43"/>
      <c r="G78" s="43"/>
      <c r="H78" s="43"/>
      <c r="I78" s="43"/>
      <c r="J78" s="43"/>
      <c r="K78" s="43"/>
      <c r="L78" s="43"/>
      <c r="M78" s="43"/>
      <c r="N78" s="43">
        <v>26</v>
      </c>
      <c r="O78" s="43"/>
      <c r="P78" s="43"/>
      <c r="Q78" s="43"/>
      <c r="R78" s="44">
        <f t="shared" si="6"/>
        <v>26</v>
      </c>
      <c r="S78" s="45">
        <f t="shared" si="5"/>
        <v>26</v>
      </c>
    </row>
    <row r="79" spans="1:19" ht="16.5" customHeight="1">
      <c r="A79" s="40">
        <f t="shared" si="7"/>
        <v>77</v>
      </c>
      <c r="B79" s="12" t="s">
        <v>115</v>
      </c>
      <c r="C79" s="20" t="s">
        <v>29</v>
      </c>
      <c r="D79" s="40"/>
      <c r="E79" s="40"/>
      <c r="F79" s="43"/>
      <c r="G79" s="43"/>
      <c r="H79" s="43"/>
      <c r="I79" s="43">
        <v>25</v>
      </c>
      <c r="J79" s="43"/>
      <c r="K79" s="43"/>
      <c r="L79" s="43"/>
      <c r="M79" s="43"/>
      <c r="N79" s="43"/>
      <c r="O79" s="43"/>
      <c r="P79" s="43"/>
      <c r="Q79" s="43"/>
      <c r="R79" s="44">
        <f t="shared" si="6"/>
        <v>25</v>
      </c>
      <c r="S79" s="45">
        <f aca="true" t="shared" si="8" ref="S79:S88">SUM(D79:Q79)</f>
        <v>25</v>
      </c>
    </row>
    <row r="80" spans="1:19" ht="16.5" customHeight="1">
      <c r="A80" s="40">
        <f t="shared" si="7"/>
        <v>78</v>
      </c>
      <c r="B80" s="56" t="s">
        <v>116</v>
      </c>
      <c r="C80" s="49" t="s">
        <v>23</v>
      </c>
      <c r="D80" s="40"/>
      <c r="E80" s="40"/>
      <c r="F80" s="43"/>
      <c r="G80" s="43"/>
      <c r="H80" s="43"/>
      <c r="I80" s="43"/>
      <c r="J80" s="43"/>
      <c r="K80" s="43">
        <v>25</v>
      </c>
      <c r="L80" s="43"/>
      <c r="M80" s="43"/>
      <c r="N80" s="43"/>
      <c r="O80" s="43"/>
      <c r="P80" s="43"/>
      <c r="Q80" s="43"/>
      <c r="R80" s="44">
        <f t="shared" si="6"/>
        <v>25</v>
      </c>
      <c r="S80" s="45">
        <f t="shared" si="8"/>
        <v>25</v>
      </c>
    </row>
    <row r="81" spans="1:19" ht="16.5" customHeight="1">
      <c r="A81" s="40">
        <f t="shared" si="7"/>
        <v>79</v>
      </c>
      <c r="B81" s="46" t="s">
        <v>117</v>
      </c>
      <c r="C81" s="47" t="s">
        <v>24</v>
      </c>
      <c r="D81" s="40">
        <v>24</v>
      </c>
      <c r="E81" s="40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4">
        <f t="shared" si="6"/>
        <v>24</v>
      </c>
      <c r="S81" s="45">
        <f t="shared" si="8"/>
        <v>24</v>
      </c>
    </row>
    <row r="82" spans="1:19" ht="16.5" customHeight="1">
      <c r="A82" s="40">
        <f t="shared" si="7"/>
        <v>80</v>
      </c>
      <c r="B82" s="20" t="s">
        <v>118</v>
      </c>
      <c r="C82" s="20" t="s">
        <v>24</v>
      </c>
      <c r="D82" s="40"/>
      <c r="E82" s="40"/>
      <c r="F82" s="43"/>
      <c r="G82" s="43"/>
      <c r="H82" s="43"/>
      <c r="I82" s="43">
        <v>24</v>
      </c>
      <c r="J82" s="43"/>
      <c r="K82" s="43"/>
      <c r="L82" s="43"/>
      <c r="M82" s="43"/>
      <c r="N82" s="43"/>
      <c r="O82" s="43"/>
      <c r="P82" s="43"/>
      <c r="Q82" s="43"/>
      <c r="R82" s="44">
        <f t="shared" si="6"/>
        <v>24</v>
      </c>
      <c r="S82" s="45">
        <f t="shared" si="8"/>
        <v>24</v>
      </c>
    </row>
    <row r="83" spans="1:19" ht="16.5" customHeight="1">
      <c r="A83" s="40">
        <f t="shared" si="7"/>
        <v>81</v>
      </c>
      <c r="B83" s="67" t="s">
        <v>119</v>
      </c>
      <c r="C83" s="68" t="s">
        <v>25</v>
      </c>
      <c r="D83" s="40"/>
      <c r="E83" s="40"/>
      <c r="F83" s="43"/>
      <c r="G83" s="43"/>
      <c r="H83" s="43"/>
      <c r="I83" s="43"/>
      <c r="J83" s="43"/>
      <c r="K83" s="43"/>
      <c r="L83" s="43"/>
      <c r="M83" s="43"/>
      <c r="N83" s="43">
        <v>24</v>
      </c>
      <c r="O83" s="43"/>
      <c r="P83" s="43"/>
      <c r="Q83" s="43"/>
      <c r="R83" s="44">
        <f t="shared" si="6"/>
        <v>24</v>
      </c>
      <c r="S83" s="45">
        <f t="shared" si="8"/>
        <v>24</v>
      </c>
    </row>
    <row r="84" spans="1:19" ht="16.5" customHeight="1">
      <c r="A84" s="40">
        <f t="shared" si="7"/>
        <v>82</v>
      </c>
      <c r="B84" s="67" t="s">
        <v>120</v>
      </c>
      <c r="C84" s="68" t="s">
        <v>25</v>
      </c>
      <c r="D84" s="40"/>
      <c r="E84" s="40"/>
      <c r="F84" s="43"/>
      <c r="G84" s="43"/>
      <c r="H84" s="43"/>
      <c r="I84" s="43"/>
      <c r="J84" s="43"/>
      <c r="K84" s="43"/>
      <c r="L84" s="43"/>
      <c r="M84" s="43"/>
      <c r="N84" s="43">
        <v>23</v>
      </c>
      <c r="O84" s="43"/>
      <c r="P84" s="43"/>
      <c r="Q84" s="43"/>
      <c r="R84" s="44">
        <f t="shared" si="6"/>
        <v>23</v>
      </c>
      <c r="S84" s="45">
        <f t="shared" si="8"/>
        <v>23</v>
      </c>
    </row>
    <row r="85" spans="1:19" ht="16.5" customHeight="1">
      <c r="A85" s="40">
        <f t="shared" si="7"/>
        <v>83</v>
      </c>
      <c r="B85" s="55" t="s">
        <v>121</v>
      </c>
      <c r="C85" s="54" t="s">
        <v>122</v>
      </c>
      <c r="D85" s="40"/>
      <c r="E85" s="40"/>
      <c r="F85" s="43"/>
      <c r="G85" s="43"/>
      <c r="H85" s="43"/>
      <c r="I85" s="43"/>
      <c r="J85" s="43"/>
      <c r="K85" s="43"/>
      <c r="L85" s="43"/>
      <c r="M85" s="43">
        <v>22</v>
      </c>
      <c r="N85" s="43"/>
      <c r="O85" s="43"/>
      <c r="P85" s="43"/>
      <c r="Q85" s="43"/>
      <c r="R85" s="44">
        <f t="shared" si="6"/>
        <v>22</v>
      </c>
      <c r="S85" s="45">
        <f t="shared" si="8"/>
        <v>22</v>
      </c>
    </row>
    <row r="86" spans="1:19" ht="16.5" customHeight="1">
      <c r="A86" s="40">
        <f t="shared" si="7"/>
        <v>84</v>
      </c>
      <c r="B86" s="56" t="s">
        <v>123</v>
      </c>
      <c r="C86" s="58" t="s">
        <v>28</v>
      </c>
      <c r="D86" s="40"/>
      <c r="E86" s="40"/>
      <c r="F86" s="43"/>
      <c r="G86" s="43"/>
      <c r="H86" s="43"/>
      <c r="I86" s="43"/>
      <c r="J86" s="43"/>
      <c r="K86" s="43">
        <v>21</v>
      </c>
      <c r="L86" s="43"/>
      <c r="M86" s="43"/>
      <c r="N86" s="43"/>
      <c r="O86" s="43"/>
      <c r="P86" s="43"/>
      <c r="Q86" s="43"/>
      <c r="R86" s="44">
        <f t="shared" si="6"/>
        <v>21</v>
      </c>
      <c r="S86" s="45">
        <f t="shared" si="8"/>
        <v>21</v>
      </c>
    </row>
    <row r="87" spans="1:19" ht="16.5" customHeight="1">
      <c r="A87" s="40">
        <f t="shared" si="7"/>
        <v>85</v>
      </c>
      <c r="B87" s="46" t="s">
        <v>124</v>
      </c>
      <c r="C87" s="47" t="s">
        <v>26</v>
      </c>
      <c r="D87" s="40">
        <v>19</v>
      </c>
      <c r="E87" s="40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4">
        <f t="shared" si="6"/>
        <v>19</v>
      </c>
      <c r="S87" s="45">
        <f t="shared" si="8"/>
        <v>19</v>
      </c>
    </row>
    <row r="88" spans="1:19" ht="16.5" customHeight="1">
      <c r="A88" s="40">
        <f t="shared" si="7"/>
        <v>86</v>
      </c>
      <c r="B88" s="20" t="s">
        <v>125</v>
      </c>
      <c r="C88" s="47" t="s">
        <v>24</v>
      </c>
      <c r="D88" s="66"/>
      <c r="E88" s="40">
        <v>19</v>
      </c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4">
        <f t="shared" si="6"/>
        <v>19</v>
      </c>
      <c r="S88" s="45">
        <f t="shared" si="8"/>
        <v>19</v>
      </c>
    </row>
    <row r="89" spans="4:19" ht="16.5" customHeight="1">
      <c r="D89" s="69"/>
      <c r="E89" s="69"/>
      <c r="F89" s="17"/>
      <c r="G89" s="70"/>
      <c r="H89" s="71"/>
      <c r="I89" s="71"/>
      <c r="J89" s="21"/>
      <c r="K89" s="21"/>
      <c r="L89" s="69"/>
      <c r="M89" s="21"/>
      <c r="N89" s="69"/>
      <c r="O89" s="21"/>
      <c r="P89" s="21"/>
      <c r="Q89" s="72"/>
      <c r="R89" s="73"/>
      <c r="S89" s="74"/>
    </row>
    <row r="90" spans="1:19" ht="16.5" customHeight="1">
      <c r="A90" s="34" t="s">
        <v>32</v>
      </c>
      <c r="B90" s="75" t="s">
        <v>126</v>
      </c>
      <c r="C90" s="36" t="s">
        <v>2</v>
      </c>
      <c r="D90" s="37" t="s">
        <v>3</v>
      </c>
      <c r="E90" s="37" t="s">
        <v>4</v>
      </c>
      <c r="F90" s="6" t="s">
        <v>5</v>
      </c>
      <c r="G90" s="7" t="s">
        <v>6</v>
      </c>
      <c r="H90" s="6" t="s">
        <v>7</v>
      </c>
      <c r="I90" s="6" t="s">
        <v>8</v>
      </c>
      <c r="J90" s="6" t="s">
        <v>9</v>
      </c>
      <c r="K90" s="6" t="s">
        <v>10</v>
      </c>
      <c r="L90" s="6" t="s">
        <v>34</v>
      </c>
      <c r="M90" s="6" t="s">
        <v>12</v>
      </c>
      <c r="N90" s="6" t="s">
        <v>13</v>
      </c>
      <c r="O90" s="6" t="s">
        <v>14</v>
      </c>
      <c r="P90" s="6" t="s">
        <v>15</v>
      </c>
      <c r="Q90" s="6" t="s">
        <v>16</v>
      </c>
      <c r="R90" s="38" t="s">
        <v>17</v>
      </c>
      <c r="S90" s="39" t="s">
        <v>35</v>
      </c>
    </row>
    <row r="91" spans="1:19" ht="16.5" customHeight="1">
      <c r="A91" s="40">
        <v>1</v>
      </c>
      <c r="B91" s="46" t="s">
        <v>127</v>
      </c>
      <c r="C91" s="42" t="s">
        <v>20</v>
      </c>
      <c r="D91" s="40">
        <v>47</v>
      </c>
      <c r="E91" s="40">
        <v>43</v>
      </c>
      <c r="F91" s="43">
        <v>43</v>
      </c>
      <c r="G91" s="43">
        <v>50</v>
      </c>
      <c r="H91" s="43">
        <v>27</v>
      </c>
      <c r="I91" s="43">
        <v>38</v>
      </c>
      <c r="J91" s="43">
        <v>43</v>
      </c>
      <c r="K91" s="43">
        <v>45</v>
      </c>
      <c r="L91" s="43"/>
      <c r="M91" s="43">
        <v>47</v>
      </c>
      <c r="N91" s="43">
        <v>32</v>
      </c>
      <c r="O91" s="43">
        <v>42</v>
      </c>
      <c r="P91" s="43"/>
      <c r="Q91" s="43"/>
      <c r="R91" s="44">
        <f aca="true" t="shared" si="9" ref="R91:R122">SUM(D91:Q91)</f>
        <v>457</v>
      </c>
      <c r="S91" s="45">
        <f>SUM(D91:Q91)-27</f>
        <v>430</v>
      </c>
    </row>
    <row r="92" spans="1:19" ht="16.5" customHeight="1">
      <c r="A92" s="40">
        <f aca="true" t="shared" si="10" ref="A92:A123">A91+1</f>
        <v>2</v>
      </c>
      <c r="B92" s="46" t="s">
        <v>128</v>
      </c>
      <c r="C92" s="42" t="s">
        <v>21</v>
      </c>
      <c r="D92" s="40">
        <v>45</v>
      </c>
      <c r="E92" s="40">
        <v>42</v>
      </c>
      <c r="F92" s="43">
        <v>39</v>
      </c>
      <c r="G92" s="43">
        <v>19</v>
      </c>
      <c r="H92" s="43">
        <v>39</v>
      </c>
      <c r="I92" s="43">
        <v>50</v>
      </c>
      <c r="J92" s="43">
        <v>42</v>
      </c>
      <c r="K92" s="43">
        <v>38</v>
      </c>
      <c r="L92" s="43"/>
      <c r="M92" s="43">
        <v>45</v>
      </c>
      <c r="N92" s="43">
        <v>37</v>
      </c>
      <c r="O92" s="43">
        <v>47</v>
      </c>
      <c r="P92" s="43"/>
      <c r="Q92" s="43"/>
      <c r="R92" s="44">
        <f t="shared" si="9"/>
        <v>443</v>
      </c>
      <c r="S92" s="45">
        <f>SUM(D92:Q92)-19</f>
        <v>424</v>
      </c>
    </row>
    <row r="93" spans="1:19" ht="16.5" customHeight="1">
      <c r="A93" s="40">
        <f t="shared" si="10"/>
        <v>3</v>
      </c>
      <c r="B93" s="46" t="s">
        <v>129</v>
      </c>
      <c r="C93" s="42" t="s">
        <v>20</v>
      </c>
      <c r="D93" s="40">
        <v>40</v>
      </c>
      <c r="E93" s="40">
        <v>34</v>
      </c>
      <c r="F93" s="43"/>
      <c r="G93" s="43">
        <v>43</v>
      </c>
      <c r="H93" s="43">
        <v>28</v>
      </c>
      <c r="I93" s="43">
        <v>43</v>
      </c>
      <c r="J93" s="43">
        <v>40</v>
      </c>
      <c r="K93" s="43">
        <v>50</v>
      </c>
      <c r="L93" s="43"/>
      <c r="M93" s="43">
        <v>43</v>
      </c>
      <c r="N93" s="43">
        <v>40</v>
      </c>
      <c r="O93" s="43">
        <v>50</v>
      </c>
      <c r="P93" s="43"/>
      <c r="Q93" s="43"/>
      <c r="R93" s="44">
        <f t="shared" si="9"/>
        <v>411</v>
      </c>
      <c r="S93" s="45">
        <f aca="true" t="shared" si="11" ref="S93:S124">SUM(D93:Q93)</f>
        <v>411</v>
      </c>
    </row>
    <row r="94" spans="1:19" ht="16.5" customHeight="1">
      <c r="A94" s="40">
        <f t="shared" si="10"/>
        <v>4</v>
      </c>
      <c r="B94" s="46" t="s">
        <v>130</v>
      </c>
      <c r="C94" s="47" t="s">
        <v>22</v>
      </c>
      <c r="D94" s="40">
        <v>44</v>
      </c>
      <c r="E94" s="40"/>
      <c r="F94" s="43">
        <v>45</v>
      </c>
      <c r="G94" s="43">
        <v>45</v>
      </c>
      <c r="H94" s="43">
        <v>47</v>
      </c>
      <c r="I94" s="43">
        <v>34</v>
      </c>
      <c r="J94" s="43">
        <v>31</v>
      </c>
      <c r="K94" s="43">
        <v>30</v>
      </c>
      <c r="L94" s="43"/>
      <c r="M94" s="43">
        <v>40</v>
      </c>
      <c r="N94" s="43">
        <v>47</v>
      </c>
      <c r="O94" s="43">
        <v>39</v>
      </c>
      <c r="P94" s="43"/>
      <c r="Q94" s="43"/>
      <c r="R94" s="44">
        <f t="shared" si="9"/>
        <v>402</v>
      </c>
      <c r="S94" s="45">
        <f t="shared" si="11"/>
        <v>402</v>
      </c>
    </row>
    <row r="95" spans="1:19" ht="16.5" customHeight="1">
      <c r="A95" s="40">
        <f t="shared" si="10"/>
        <v>5</v>
      </c>
      <c r="B95" s="41" t="s">
        <v>131</v>
      </c>
      <c r="C95" s="47" t="s">
        <v>24</v>
      </c>
      <c r="D95" s="40">
        <v>41</v>
      </c>
      <c r="E95" s="40"/>
      <c r="F95" s="43">
        <v>41</v>
      </c>
      <c r="G95" s="43">
        <v>44</v>
      </c>
      <c r="H95" s="43">
        <v>30</v>
      </c>
      <c r="I95" s="43">
        <v>27</v>
      </c>
      <c r="J95" s="43">
        <v>41</v>
      </c>
      <c r="K95" s="43"/>
      <c r="L95" s="43"/>
      <c r="M95" s="43">
        <v>44</v>
      </c>
      <c r="N95" s="43">
        <v>36</v>
      </c>
      <c r="O95" s="43">
        <v>45</v>
      </c>
      <c r="P95" s="43"/>
      <c r="Q95" s="43"/>
      <c r="R95" s="44">
        <f t="shared" si="9"/>
        <v>349</v>
      </c>
      <c r="S95" s="45">
        <f t="shared" si="11"/>
        <v>349</v>
      </c>
    </row>
    <row r="96" spans="1:19" ht="16.5" customHeight="1">
      <c r="A96" s="40">
        <f t="shared" si="10"/>
        <v>6</v>
      </c>
      <c r="B96" s="20" t="s">
        <v>132</v>
      </c>
      <c r="C96" s="47" t="s">
        <v>26</v>
      </c>
      <c r="D96" s="40"/>
      <c r="E96" s="40">
        <v>45</v>
      </c>
      <c r="F96" s="43">
        <v>42</v>
      </c>
      <c r="G96" s="43">
        <v>24</v>
      </c>
      <c r="H96" s="43"/>
      <c r="I96" s="43">
        <v>29</v>
      </c>
      <c r="J96" s="43">
        <v>50</v>
      </c>
      <c r="K96" s="43">
        <v>47</v>
      </c>
      <c r="L96" s="43"/>
      <c r="M96" s="43">
        <v>41</v>
      </c>
      <c r="N96" s="43">
        <v>39</v>
      </c>
      <c r="O96" s="43">
        <v>31</v>
      </c>
      <c r="P96" s="43"/>
      <c r="Q96" s="43"/>
      <c r="R96" s="44">
        <f t="shared" si="9"/>
        <v>348</v>
      </c>
      <c r="S96" s="45">
        <f t="shared" si="11"/>
        <v>348</v>
      </c>
    </row>
    <row r="97" spans="1:19" ht="16.5" customHeight="1">
      <c r="A97" s="40">
        <f t="shared" si="10"/>
        <v>7</v>
      </c>
      <c r="B97" s="46" t="s">
        <v>133</v>
      </c>
      <c r="C97" s="42" t="s">
        <v>21</v>
      </c>
      <c r="D97" s="40">
        <v>43</v>
      </c>
      <c r="E97" s="40">
        <v>40</v>
      </c>
      <c r="F97" s="43">
        <v>22</v>
      </c>
      <c r="G97" s="43">
        <v>23</v>
      </c>
      <c r="H97" s="43">
        <v>44</v>
      </c>
      <c r="I97" s="43">
        <v>39</v>
      </c>
      <c r="J97" s="43">
        <v>35</v>
      </c>
      <c r="K97" s="43">
        <v>31</v>
      </c>
      <c r="L97" s="43"/>
      <c r="M97" s="43"/>
      <c r="N97" s="43">
        <v>35</v>
      </c>
      <c r="O97" s="43">
        <v>32</v>
      </c>
      <c r="P97" s="43"/>
      <c r="Q97" s="43"/>
      <c r="R97" s="44">
        <f t="shared" si="9"/>
        <v>344</v>
      </c>
      <c r="S97" s="45">
        <f t="shared" si="11"/>
        <v>344</v>
      </c>
    </row>
    <row r="98" spans="1:19" ht="16.5" customHeight="1">
      <c r="A98" s="40">
        <f t="shared" si="10"/>
        <v>8</v>
      </c>
      <c r="B98" s="46" t="s">
        <v>134</v>
      </c>
      <c r="C98" s="47" t="s">
        <v>28</v>
      </c>
      <c r="D98" s="40">
        <v>39</v>
      </c>
      <c r="E98" s="40">
        <v>37</v>
      </c>
      <c r="F98" s="43">
        <v>32</v>
      </c>
      <c r="G98" s="43">
        <v>27</v>
      </c>
      <c r="H98" s="43">
        <v>35</v>
      </c>
      <c r="I98" s="43">
        <v>32</v>
      </c>
      <c r="J98" s="43">
        <v>32</v>
      </c>
      <c r="K98" s="43">
        <v>28</v>
      </c>
      <c r="L98" s="43"/>
      <c r="M98" s="43">
        <v>39</v>
      </c>
      <c r="N98" s="43">
        <v>28</v>
      </c>
      <c r="O98" s="43"/>
      <c r="P98" s="43"/>
      <c r="Q98" s="43"/>
      <c r="R98" s="44">
        <f t="shared" si="9"/>
        <v>329</v>
      </c>
      <c r="S98" s="45">
        <f t="shared" si="11"/>
        <v>329</v>
      </c>
    </row>
    <row r="99" spans="1:19" ht="16.5" customHeight="1">
      <c r="A99" s="40">
        <f t="shared" si="10"/>
        <v>9</v>
      </c>
      <c r="B99" s="41" t="s">
        <v>135</v>
      </c>
      <c r="C99" s="42" t="s">
        <v>21</v>
      </c>
      <c r="D99" s="40">
        <v>42</v>
      </c>
      <c r="E99" s="40">
        <v>36</v>
      </c>
      <c r="F99" s="43">
        <v>27</v>
      </c>
      <c r="G99" s="43">
        <v>33</v>
      </c>
      <c r="H99" s="43">
        <v>45</v>
      </c>
      <c r="I99" s="43"/>
      <c r="J99" s="43"/>
      <c r="K99" s="43">
        <v>29</v>
      </c>
      <c r="L99" s="43"/>
      <c r="M99" s="43">
        <v>32</v>
      </c>
      <c r="N99" s="43">
        <v>27</v>
      </c>
      <c r="O99" s="43">
        <v>44</v>
      </c>
      <c r="P99" s="43"/>
      <c r="Q99" s="43"/>
      <c r="R99" s="44">
        <f t="shared" si="9"/>
        <v>315</v>
      </c>
      <c r="S99" s="45">
        <f t="shared" si="11"/>
        <v>315</v>
      </c>
    </row>
    <row r="100" spans="1:19" ht="16.5" customHeight="1">
      <c r="A100" s="40">
        <f t="shared" si="10"/>
        <v>10</v>
      </c>
      <c r="B100" s="20" t="s">
        <v>136</v>
      </c>
      <c r="C100" s="47" t="s">
        <v>19</v>
      </c>
      <c r="D100" s="40"/>
      <c r="E100" s="40">
        <v>44</v>
      </c>
      <c r="F100" s="43">
        <v>29</v>
      </c>
      <c r="G100" s="43">
        <v>36</v>
      </c>
      <c r="H100" s="43">
        <v>40</v>
      </c>
      <c r="I100" s="43">
        <v>45</v>
      </c>
      <c r="J100" s="43">
        <v>27</v>
      </c>
      <c r="K100" s="43"/>
      <c r="L100" s="43"/>
      <c r="M100" s="43">
        <v>50</v>
      </c>
      <c r="N100" s="43"/>
      <c r="O100" s="43">
        <v>43</v>
      </c>
      <c r="P100" s="43"/>
      <c r="Q100" s="43"/>
      <c r="R100" s="44">
        <f t="shared" si="9"/>
        <v>314</v>
      </c>
      <c r="S100" s="45">
        <f t="shared" si="11"/>
        <v>314</v>
      </c>
    </row>
    <row r="101" spans="1:19" ht="16.5" customHeight="1">
      <c r="A101" s="40">
        <f t="shared" si="10"/>
        <v>11</v>
      </c>
      <c r="B101" s="49" t="s">
        <v>137</v>
      </c>
      <c r="C101" s="49" t="s">
        <v>27</v>
      </c>
      <c r="D101" s="40"/>
      <c r="E101" s="40"/>
      <c r="F101" s="43">
        <v>21</v>
      </c>
      <c r="G101" s="43">
        <v>37</v>
      </c>
      <c r="H101" s="43">
        <v>31</v>
      </c>
      <c r="I101" s="43">
        <v>35</v>
      </c>
      <c r="J101" s="43">
        <v>45</v>
      </c>
      <c r="K101" s="43">
        <v>34</v>
      </c>
      <c r="L101" s="43"/>
      <c r="M101" s="43">
        <v>37</v>
      </c>
      <c r="N101" s="43">
        <v>43</v>
      </c>
      <c r="O101" s="43">
        <v>30</v>
      </c>
      <c r="P101" s="43"/>
      <c r="Q101" s="43"/>
      <c r="R101" s="44">
        <f t="shared" si="9"/>
        <v>313</v>
      </c>
      <c r="S101" s="45">
        <f t="shared" si="11"/>
        <v>313</v>
      </c>
    </row>
    <row r="102" spans="1:19" ht="16.5" customHeight="1">
      <c r="A102" s="40">
        <f t="shared" si="10"/>
        <v>12</v>
      </c>
      <c r="B102" s="49" t="s">
        <v>138</v>
      </c>
      <c r="C102" s="49" t="s">
        <v>23</v>
      </c>
      <c r="D102" s="40"/>
      <c r="E102" s="40"/>
      <c r="F102" s="43">
        <v>23</v>
      </c>
      <c r="G102" s="43">
        <v>31</v>
      </c>
      <c r="H102" s="43">
        <v>26</v>
      </c>
      <c r="I102" s="43">
        <v>41</v>
      </c>
      <c r="J102" s="43">
        <v>34</v>
      </c>
      <c r="K102" s="43">
        <v>37</v>
      </c>
      <c r="L102" s="43"/>
      <c r="M102" s="43">
        <v>34</v>
      </c>
      <c r="N102" s="43">
        <v>42</v>
      </c>
      <c r="O102" s="43">
        <v>33</v>
      </c>
      <c r="P102" s="43"/>
      <c r="Q102" s="43"/>
      <c r="R102" s="44">
        <f t="shared" si="9"/>
        <v>301</v>
      </c>
      <c r="S102" s="45">
        <f t="shared" si="11"/>
        <v>301</v>
      </c>
    </row>
    <row r="103" spans="1:19" ht="16.5" customHeight="1">
      <c r="A103" s="40">
        <f t="shared" si="10"/>
        <v>13</v>
      </c>
      <c r="B103" s="53" t="s">
        <v>139</v>
      </c>
      <c r="C103" s="49" t="s">
        <v>29</v>
      </c>
      <c r="D103" s="40"/>
      <c r="E103" s="76"/>
      <c r="F103" s="40">
        <v>28</v>
      </c>
      <c r="G103" s="43">
        <v>18</v>
      </c>
      <c r="H103" s="43">
        <v>50</v>
      </c>
      <c r="I103" s="43">
        <v>31</v>
      </c>
      <c r="J103" s="43"/>
      <c r="K103" s="43">
        <v>40</v>
      </c>
      <c r="L103" s="43"/>
      <c r="M103" s="43">
        <v>33</v>
      </c>
      <c r="N103" s="43">
        <v>29</v>
      </c>
      <c r="O103" s="43">
        <v>34</v>
      </c>
      <c r="P103" s="43"/>
      <c r="Q103" s="43"/>
      <c r="R103" s="44">
        <f t="shared" si="9"/>
        <v>263</v>
      </c>
      <c r="S103" s="45">
        <f t="shared" si="11"/>
        <v>263</v>
      </c>
    </row>
    <row r="104" spans="1:19" ht="16.5" customHeight="1">
      <c r="A104" s="40">
        <f t="shared" si="10"/>
        <v>14</v>
      </c>
      <c r="B104" s="49" t="s">
        <v>140</v>
      </c>
      <c r="C104" s="49" t="s">
        <v>27</v>
      </c>
      <c r="D104" s="40"/>
      <c r="E104" s="76"/>
      <c r="F104" s="40">
        <v>38</v>
      </c>
      <c r="G104" s="43">
        <v>42</v>
      </c>
      <c r="H104" s="43">
        <v>32</v>
      </c>
      <c r="I104" s="43">
        <v>22</v>
      </c>
      <c r="J104" s="43">
        <v>38</v>
      </c>
      <c r="K104" s="43">
        <v>35</v>
      </c>
      <c r="L104" s="43"/>
      <c r="M104" s="43">
        <v>38</v>
      </c>
      <c r="N104" s="43"/>
      <c r="O104" s="43"/>
      <c r="P104" s="43"/>
      <c r="Q104" s="43"/>
      <c r="R104" s="44">
        <f t="shared" si="9"/>
        <v>245</v>
      </c>
      <c r="S104" s="45">
        <f t="shared" si="11"/>
        <v>245</v>
      </c>
    </row>
    <row r="105" spans="1:19" ht="16.5" customHeight="1">
      <c r="A105" s="40">
        <f t="shared" si="10"/>
        <v>15</v>
      </c>
      <c r="B105" s="46" t="s">
        <v>141</v>
      </c>
      <c r="C105" s="47" t="s">
        <v>22</v>
      </c>
      <c r="D105" s="40">
        <v>38</v>
      </c>
      <c r="E105" s="40"/>
      <c r="F105" s="43">
        <v>35</v>
      </c>
      <c r="G105" s="43">
        <v>28</v>
      </c>
      <c r="H105" s="43">
        <v>34</v>
      </c>
      <c r="I105" s="43">
        <v>26</v>
      </c>
      <c r="J105" s="43">
        <v>33</v>
      </c>
      <c r="K105" s="43">
        <v>41</v>
      </c>
      <c r="L105" s="43"/>
      <c r="M105" s="43"/>
      <c r="N105" s="43"/>
      <c r="O105" s="43"/>
      <c r="P105" s="43"/>
      <c r="Q105" s="43"/>
      <c r="R105" s="44">
        <f t="shared" si="9"/>
        <v>235</v>
      </c>
      <c r="S105" s="45">
        <f t="shared" si="11"/>
        <v>235</v>
      </c>
    </row>
    <row r="106" spans="1:19" ht="16.5" customHeight="1">
      <c r="A106" s="40">
        <f t="shared" si="10"/>
        <v>16</v>
      </c>
      <c r="B106" s="20" t="s">
        <v>142</v>
      </c>
      <c r="C106" s="47" t="s">
        <v>22</v>
      </c>
      <c r="D106" s="40"/>
      <c r="E106" s="40">
        <v>41</v>
      </c>
      <c r="F106" s="43">
        <v>44</v>
      </c>
      <c r="G106" s="43">
        <v>39</v>
      </c>
      <c r="H106" s="43">
        <v>25</v>
      </c>
      <c r="I106" s="43">
        <v>24</v>
      </c>
      <c r="J106" s="43"/>
      <c r="K106" s="43"/>
      <c r="L106" s="43"/>
      <c r="M106" s="43"/>
      <c r="N106" s="43"/>
      <c r="O106" s="43">
        <v>35</v>
      </c>
      <c r="P106" s="43"/>
      <c r="Q106" s="43"/>
      <c r="R106" s="44">
        <f t="shared" si="9"/>
        <v>208</v>
      </c>
      <c r="S106" s="45">
        <f t="shared" si="11"/>
        <v>208</v>
      </c>
    </row>
    <row r="107" spans="1:19" ht="16.5" customHeight="1">
      <c r="A107" s="40">
        <f t="shared" si="10"/>
        <v>17</v>
      </c>
      <c r="B107" s="49" t="s">
        <v>143</v>
      </c>
      <c r="C107" s="49" t="s">
        <v>21</v>
      </c>
      <c r="D107" s="40"/>
      <c r="E107" s="76"/>
      <c r="F107" s="40">
        <v>33</v>
      </c>
      <c r="G107" s="43">
        <v>29</v>
      </c>
      <c r="H107" s="43"/>
      <c r="I107" s="43"/>
      <c r="J107" s="43"/>
      <c r="K107" s="43">
        <v>32</v>
      </c>
      <c r="L107" s="43"/>
      <c r="M107" s="43">
        <v>42</v>
      </c>
      <c r="N107" s="43"/>
      <c r="O107" s="43">
        <v>38</v>
      </c>
      <c r="P107" s="43"/>
      <c r="Q107" s="43"/>
      <c r="R107" s="44">
        <f t="shared" si="9"/>
        <v>174</v>
      </c>
      <c r="S107" s="45">
        <f t="shared" si="11"/>
        <v>174</v>
      </c>
    </row>
    <row r="108" spans="1:19" ht="16.5" customHeight="1">
      <c r="A108" s="40">
        <f t="shared" si="10"/>
        <v>18</v>
      </c>
      <c r="B108" s="46" t="s">
        <v>144</v>
      </c>
      <c r="C108" s="47" t="s">
        <v>23</v>
      </c>
      <c r="D108" s="40">
        <v>34</v>
      </c>
      <c r="E108" s="40"/>
      <c r="F108" s="43"/>
      <c r="G108" s="43"/>
      <c r="H108" s="43"/>
      <c r="I108" s="43">
        <v>40</v>
      </c>
      <c r="J108" s="43"/>
      <c r="K108" s="43"/>
      <c r="L108" s="43"/>
      <c r="M108" s="43">
        <v>35</v>
      </c>
      <c r="N108" s="43">
        <v>44</v>
      </c>
      <c r="O108" s="43"/>
      <c r="P108" s="43"/>
      <c r="Q108" s="43"/>
      <c r="R108" s="44">
        <f t="shared" si="9"/>
        <v>153</v>
      </c>
      <c r="S108" s="45">
        <f t="shared" si="11"/>
        <v>153</v>
      </c>
    </row>
    <row r="109" spans="1:19" ht="16.5" customHeight="1">
      <c r="A109" s="40">
        <f t="shared" si="10"/>
        <v>19</v>
      </c>
      <c r="B109" s="49" t="s">
        <v>145</v>
      </c>
      <c r="C109" s="49" t="s">
        <v>27</v>
      </c>
      <c r="D109" s="40"/>
      <c r="E109" s="76"/>
      <c r="F109" s="40">
        <v>34</v>
      </c>
      <c r="G109" s="43">
        <v>16</v>
      </c>
      <c r="H109" s="43">
        <v>37</v>
      </c>
      <c r="I109" s="43">
        <v>19</v>
      </c>
      <c r="J109" s="43"/>
      <c r="K109" s="43">
        <v>44</v>
      </c>
      <c r="L109" s="43"/>
      <c r="M109" s="43"/>
      <c r="N109" s="43"/>
      <c r="O109" s="43"/>
      <c r="P109" s="43"/>
      <c r="Q109" s="43"/>
      <c r="R109" s="44">
        <f t="shared" si="9"/>
        <v>150</v>
      </c>
      <c r="S109" s="45">
        <f t="shared" si="11"/>
        <v>150</v>
      </c>
    </row>
    <row r="110" spans="1:19" ht="16.5" customHeight="1">
      <c r="A110" s="40">
        <f t="shared" si="10"/>
        <v>20</v>
      </c>
      <c r="B110" s="20" t="s">
        <v>146</v>
      </c>
      <c r="C110" s="47" t="s">
        <v>23</v>
      </c>
      <c r="D110" s="40"/>
      <c r="E110" s="40">
        <v>50</v>
      </c>
      <c r="F110" s="43"/>
      <c r="G110" s="43"/>
      <c r="H110" s="43"/>
      <c r="I110" s="43"/>
      <c r="J110" s="43">
        <v>47</v>
      </c>
      <c r="K110" s="43"/>
      <c r="L110" s="43"/>
      <c r="M110" s="43"/>
      <c r="N110" s="43">
        <v>50</v>
      </c>
      <c r="O110" s="43"/>
      <c r="P110" s="43"/>
      <c r="Q110" s="43"/>
      <c r="R110" s="44">
        <f t="shared" si="9"/>
        <v>147</v>
      </c>
      <c r="S110" s="45">
        <f t="shared" si="11"/>
        <v>147</v>
      </c>
    </row>
    <row r="111" spans="1:19" ht="16.5" customHeight="1">
      <c r="A111" s="40">
        <f t="shared" si="10"/>
        <v>21</v>
      </c>
      <c r="B111" s="49" t="s">
        <v>147</v>
      </c>
      <c r="C111" s="49" t="s">
        <v>27</v>
      </c>
      <c r="D111" s="40"/>
      <c r="E111" s="76"/>
      <c r="F111" s="40">
        <v>26</v>
      </c>
      <c r="G111" s="43">
        <v>22</v>
      </c>
      <c r="H111" s="43">
        <v>33</v>
      </c>
      <c r="I111" s="43">
        <v>25</v>
      </c>
      <c r="J111" s="43"/>
      <c r="K111" s="43"/>
      <c r="L111" s="43"/>
      <c r="M111" s="43"/>
      <c r="N111" s="43"/>
      <c r="O111" s="43">
        <v>41</v>
      </c>
      <c r="P111" s="43"/>
      <c r="Q111" s="43"/>
      <c r="R111" s="44">
        <f t="shared" si="9"/>
        <v>147</v>
      </c>
      <c r="S111" s="45">
        <f t="shared" si="11"/>
        <v>147</v>
      </c>
    </row>
    <row r="112" spans="1:19" ht="16.5" customHeight="1">
      <c r="A112" s="40">
        <f t="shared" si="10"/>
        <v>22</v>
      </c>
      <c r="B112" s="49" t="s">
        <v>148</v>
      </c>
      <c r="C112" s="49" t="s">
        <v>29</v>
      </c>
      <c r="D112" s="40"/>
      <c r="E112" s="76"/>
      <c r="F112" s="40">
        <v>47</v>
      </c>
      <c r="G112" s="43">
        <v>47</v>
      </c>
      <c r="H112" s="43"/>
      <c r="I112" s="43">
        <v>44</v>
      </c>
      <c r="J112" s="43"/>
      <c r="K112" s="43"/>
      <c r="L112" s="43"/>
      <c r="M112" s="43"/>
      <c r="N112" s="43"/>
      <c r="O112" s="43"/>
      <c r="P112" s="43"/>
      <c r="Q112" s="43"/>
      <c r="R112" s="44">
        <f t="shared" si="9"/>
        <v>138</v>
      </c>
      <c r="S112" s="45">
        <f t="shared" si="11"/>
        <v>138</v>
      </c>
    </row>
    <row r="113" spans="1:19" ht="16.5" customHeight="1">
      <c r="A113" s="40">
        <f t="shared" si="10"/>
        <v>23</v>
      </c>
      <c r="B113" s="49" t="s">
        <v>149</v>
      </c>
      <c r="C113" s="49" t="s">
        <v>24</v>
      </c>
      <c r="D113" s="40"/>
      <c r="E113" s="40"/>
      <c r="F113" s="43">
        <v>19</v>
      </c>
      <c r="G113" s="43">
        <v>17</v>
      </c>
      <c r="H113" s="43"/>
      <c r="I113" s="43"/>
      <c r="J113" s="43">
        <v>39</v>
      </c>
      <c r="K113" s="43"/>
      <c r="L113" s="43"/>
      <c r="M113" s="43"/>
      <c r="N113" s="43">
        <v>38</v>
      </c>
      <c r="O113" s="43"/>
      <c r="P113" s="43"/>
      <c r="Q113" s="43"/>
      <c r="R113" s="44">
        <f t="shared" si="9"/>
        <v>113</v>
      </c>
      <c r="S113" s="45">
        <f t="shared" si="11"/>
        <v>113</v>
      </c>
    </row>
    <row r="114" spans="1:19" ht="16.5" customHeight="1">
      <c r="A114" s="40">
        <f t="shared" si="10"/>
        <v>24</v>
      </c>
      <c r="B114" s="20" t="s">
        <v>150</v>
      </c>
      <c r="C114" s="47" t="s">
        <v>24</v>
      </c>
      <c r="D114" s="40"/>
      <c r="E114" s="40">
        <v>47</v>
      </c>
      <c r="F114" s="43"/>
      <c r="G114" s="43"/>
      <c r="H114" s="43"/>
      <c r="I114" s="43">
        <v>28</v>
      </c>
      <c r="J114" s="43"/>
      <c r="K114" s="43">
        <v>37</v>
      </c>
      <c r="L114" s="43"/>
      <c r="M114" s="43"/>
      <c r="N114" s="43"/>
      <c r="O114" s="43"/>
      <c r="P114" s="43"/>
      <c r="Q114" s="43"/>
      <c r="R114" s="44">
        <f t="shared" si="9"/>
        <v>112</v>
      </c>
      <c r="S114" s="45">
        <f t="shared" si="11"/>
        <v>112</v>
      </c>
    </row>
    <row r="115" spans="1:19" ht="16.5" customHeight="1">
      <c r="A115" s="40">
        <f t="shared" si="10"/>
        <v>25</v>
      </c>
      <c r="B115" s="12" t="s">
        <v>151</v>
      </c>
      <c r="C115" s="20" t="s">
        <v>23</v>
      </c>
      <c r="D115" s="40"/>
      <c r="E115" s="40"/>
      <c r="F115" s="43"/>
      <c r="G115" s="43"/>
      <c r="H115" s="43"/>
      <c r="I115" s="43">
        <v>37</v>
      </c>
      <c r="J115" s="43">
        <v>29</v>
      </c>
      <c r="K115" s="43">
        <v>28</v>
      </c>
      <c r="L115" s="43"/>
      <c r="M115" s="43"/>
      <c r="N115" s="43"/>
      <c r="O115" s="43"/>
      <c r="P115" s="43"/>
      <c r="Q115" s="43"/>
      <c r="R115" s="44">
        <f t="shared" si="9"/>
        <v>94</v>
      </c>
      <c r="S115" s="45">
        <f t="shared" si="11"/>
        <v>94</v>
      </c>
    </row>
    <row r="116" spans="1:19" ht="16.5" customHeight="1">
      <c r="A116" s="40">
        <f t="shared" si="10"/>
        <v>26</v>
      </c>
      <c r="B116" s="12" t="s">
        <v>152</v>
      </c>
      <c r="C116" s="20" t="s">
        <v>21</v>
      </c>
      <c r="D116" s="40"/>
      <c r="E116" s="40"/>
      <c r="F116" s="43"/>
      <c r="G116" s="43"/>
      <c r="H116" s="43"/>
      <c r="I116" s="43">
        <v>23</v>
      </c>
      <c r="J116" s="43"/>
      <c r="K116" s="43">
        <v>33</v>
      </c>
      <c r="L116" s="43"/>
      <c r="M116" s="43">
        <v>36</v>
      </c>
      <c r="N116" s="43"/>
      <c r="O116" s="43"/>
      <c r="P116" s="43"/>
      <c r="Q116" s="43"/>
      <c r="R116" s="44">
        <f t="shared" si="9"/>
        <v>92</v>
      </c>
      <c r="S116" s="45">
        <f t="shared" si="11"/>
        <v>92</v>
      </c>
    </row>
    <row r="117" spans="1:19" ht="16.5" customHeight="1">
      <c r="A117" s="40">
        <f t="shared" si="10"/>
        <v>27</v>
      </c>
      <c r="B117" s="49" t="s">
        <v>153</v>
      </c>
      <c r="C117" s="49" t="s">
        <v>29</v>
      </c>
      <c r="D117" s="40"/>
      <c r="E117" s="40"/>
      <c r="F117" s="43">
        <v>24</v>
      </c>
      <c r="G117" s="43">
        <v>30</v>
      </c>
      <c r="H117" s="43"/>
      <c r="I117" s="43">
        <v>36</v>
      </c>
      <c r="J117" s="43"/>
      <c r="K117" s="43"/>
      <c r="L117" s="43"/>
      <c r="M117" s="43"/>
      <c r="N117" s="43"/>
      <c r="O117" s="43"/>
      <c r="P117" s="43"/>
      <c r="Q117" s="43"/>
      <c r="R117" s="44">
        <f t="shared" si="9"/>
        <v>90</v>
      </c>
      <c r="S117" s="45">
        <f t="shared" si="11"/>
        <v>90</v>
      </c>
    </row>
    <row r="118" spans="1:19" ht="16.5" customHeight="1">
      <c r="A118" s="40">
        <f t="shared" si="10"/>
        <v>28</v>
      </c>
      <c r="B118" s="12" t="s">
        <v>154</v>
      </c>
      <c r="C118" s="20" t="s">
        <v>21</v>
      </c>
      <c r="D118" s="40"/>
      <c r="E118" s="40"/>
      <c r="F118" s="43"/>
      <c r="G118" s="43"/>
      <c r="H118" s="43"/>
      <c r="I118" s="43">
        <v>30</v>
      </c>
      <c r="J118" s="43">
        <v>28</v>
      </c>
      <c r="K118" s="43"/>
      <c r="L118" s="43"/>
      <c r="M118" s="43">
        <v>31</v>
      </c>
      <c r="N118" s="43"/>
      <c r="O118" s="43"/>
      <c r="P118" s="43"/>
      <c r="Q118" s="43"/>
      <c r="R118" s="44">
        <f t="shared" si="9"/>
        <v>89</v>
      </c>
      <c r="S118" s="45">
        <f t="shared" si="11"/>
        <v>89</v>
      </c>
    </row>
    <row r="119" spans="1:19" ht="16.5" customHeight="1">
      <c r="A119" s="40">
        <f t="shared" si="10"/>
        <v>29</v>
      </c>
      <c r="B119" s="46" t="s">
        <v>155</v>
      </c>
      <c r="C119" s="47" t="s">
        <v>49</v>
      </c>
      <c r="D119" s="40">
        <v>35</v>
      </c>
      <c r="E119" s="40"/>
      <c r="F119" s="43">
        <v>30</v>
      </c>
      <c r="G119" s="43">
        <v>21</v>
      </c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4">
        <f t="shared" si="9"/>
        <v>86</v>
      </c>
      <c r="S119" s="45">
        <f t="shared" si="11"/>
        <v>86</v>
      </c>
    </row>
    <row r="120" spans="1:19" ht="16.5" customHeight="1">
      <c r="A120" s="40">
        <f t="shared" si="10"/>
        <v>30</v>
      </c>
      <c r="B120" s="46" t="s">
        <v>156</v>
      </c>
      <c r="C120" s="42" t="s">
        <v>21</v>
      </c>
      <c r="D120" s="40">
        <v>33</v>
      </c>
      <c r="E120" s="40">
        <v>33</v>
      </c>
      <c r="F120" s="43"/>
      <c r="G120" s="43"/>
      <c r="H120" s="43"/>
      <c r="I120" s="43">
        <v>18</v>
      </c>
      <c r="J120" s="43"/>
      <c r="K120" s="43"/>
      <c r="L120" s="43"/>
      <c r="M120" s="43"/>
      <c r="N120" s="43"/>
      <c r="O120" s="43"/>
      <c r="P120" s="43"/>
      <c r="Q120" s="43"/>
      <c r="R120" s="44">
        <f t="shared" si="9"/>
        <v>84</v>
      </c>
      <c r="S120" s="45">
        <f t="shared" si="11"/>
        <v>84</v>
      </c>
    </row>
    <row r="121" spans="1:19" ht="16.5" customHeight="1">
      <c r="A121" s="40">
        <f t="shared" si="10"/>
        <v>31</v>
      </c>
      <c r="B121" s="49" t="s">
        <v>157</v>
      </c>
      <c r="C121" s="49" t="s">
        <v>22</v>
      </c>
      <c r="D121" s="40"/>
      <c r="E121" s="40"/>
      <c r="F121" s="43">
        <v>25</v>
      </c>
      <c r="G121" s="43">
        <v>25</v>
      </c>
      <c r="H121" s="43"/>
      <c r="I121" s="43"/>
      <c r="J121" s="43">
        <v>30</v>
      </c>
      <c r="K121" s="43"/>
      <c r="L121" s="43"/>
      <c r="M121" s="43"/>
      <c r="N121" s="43"/>
      <c r="O121" s="43"/>
      <c r="P121" s="43"/>
      <c r="Q121" s="43"/>
      <c r="R121" s="44">
        <f t="shared" si="9"/>
        <v>80</v>
      </c>
      <c r="S121" s="45">
        <f t="shared" si="11"/>
        <v>80</v>
      </c>
    </row>
    <row r="122" spans="1:19" ht="16.5" customHeight="1">
      <c r="A122" s="40">
        <f t="shared" si="10"/>
        <v>32</v>
      </c>
      <c r="B122" s="49" t="s">
        <v>158</v>
      </c>
      <c r="C122" s="49" t="s">
        <v>26</v>
      </c>
      <c r="D122" s="40"/>
      <c r="E122" s="76"/>
      <c r="F122" s="40">
        <v>37</v>
      </c>
      <c r="G122" s="43">
        <v>20</v>
      </c>
      <c r="H122" s="43"/>
      <c r="I122" s="43">
        <v>20</v>
      </c>
      <c r="J122" s="43"/>
      <c r="K122" s="43"/>
      <c r="L122" s="43"/>
      <c r="M122" s="43"/>
      <c r="N122" s="43"/>
      <c r="O122" s="43"/>
      <c r="P122" s="43"/>
      <c r="Q122" s="43"/>
      <c r="R122" s="44">
        <f t="shared" si="9"/>
        <v>77</v>
      </c>
      <c r="S122" s="45">
        <f t="shared" si="11"/>
        <v>77</v>
      </c>
    </row>
    <row r="123" spans="1:19" ht="16.5" customHeight="1">
      <c r="A123" s="40">
        <f t="shared" si="10"/>
        <v>33</v>
      </c>
      <c r="B123" s="12" t="s">
        <v>159</v>
      </c>
      <c r="C123" s="20" t="s">
        <v>27</v>
      </c>
      <c r="D123" s="40"/>
      <c r="E123" s="40"/>
      <c r="F123" s="43"/>
      <c r="G123" s="43"/>
      <c r="H123" s="43"/>
      <c r="I123" s="43">
        <v>33</v>
      </c>
      <c r="J123" s="43">
        <v>44</v>
      </c>
      <c r="K123" s="43"/>
      <c r="L123" s="43"/>
      <c r="M123" s="43"/>
      <c r="N123" s="43"/>
      <c r="O123" s="43"/>
      <c r="P123" s="43"/>
      <c r="Q123" s="43"/>
      <c r="R123" s="44">
        <f aca="true" t="shared" si="12" ref="R123:R154">SUM(D123:Q123)</f>
        <v>77</v>
      </c>
      <c r="S123" s="45">
        <f t="shared" si="11"/>
        <v>77</v>
      </c>
    </row>
    <row r="124" spans="1:19" ht="16.5" customHeight="1">
      <c r="A124" s="40">
        <f aca="true" t="shared" si="13" ref="A124:A155">A123+1</f>
        <v>34</v>
      </c>
      <c r="B124" s="49" t="s">
        <v>160</v>
      </c>
      <c r="C124" s="49" t="s">
        <v>21</v>
      </c>
      <c r="D124" s="40"/>
      <c r="E124" s="76"/>
      <c r="F124" s="40">
        <v>40</v>
      </c>
      <c r="G124" s="43">
        <v>35</v>
      </c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4">
        <f t="shared" si="12"/>
        <v>75</v>
      </c>
      <c r="S124" s="45">
        <f t="shared" si="11"/>
        <v>75</v>
      </c>
    </row>
    <row r="125" spans="1:19" ht="16.5" customHeight="1">
      <c r="A125" s="40">
        <f t="shared" si="13"/>
        <v>35</v>
      </c>
      <c r="B125" s="49" t="s">
        <v>161</v>
      </c>
      <c r="C125" s="49" t="s">
        <v>30</v>
      </c>
      <c r="D125" s="40"/>
      <c r="E125" s="76"/>
      <c r="F125" s="40">
        <v>36</v>
      </c>
      <c r="G125" s="43">
        <v>38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4">
        <f t="shared" si="12"/>
        <v>74</v>
      </c>
      <c r="S125" s="45">
        <f aca="true" t="shared" si="14" ref="S125:S156">SUM(D125:Q125)</f>
        <v>74</v>
      </c>
    </row>
    <row r="126" spans="1:19" ht="16.5" customHeight="1">
      <c r="A126" s="40">
        <f t="shared" si="13"/>
        <v>36</v>
      </c>
      <c r="B126" s="49" t="s">
        <v>162</v>
      </c>
      <c r="C126" s="49" t="s">
        <v>21</v>
      </c>
      <c r="D126" s="40"/>
      <c r="E126" s="40"/>
      <c r="F126" s="43"/>
      <c r="G126" s="43"/>
      <c r="H126" s="43">
        <v>38</v>
      </c>
      <c r="I126" s="43"/>
      <c r="J126" s="43">
        <v>36</v>
      </c>
      <c r="K126" s="43"/>
      <c r="L126" s="43"/>
      <c r="M126" s="43"/>
      <c r="N126" s="43"/>
      <c r="O126" s="43"/>
      <c r="P126" s="43"/>
      <c r="Q126" s="43"/>
      <c r="R126" s="44">
        <f t="shared" si="12"/>
        <v>74</v>
      </c>
      <c r="S126" s="45">
        <f t="shared" si="14"/>
        <v>74</v>
      </c>
    </row>
    <row r="127" spans="1:19" ht="16.5" customHeight="1">
      <c r="A127" s="40">
        <f t="shared" si="13"/>
        <v>37</v>
      </c>
      <c r="B127" s="49" t="s">
        <v>163</v>
      </c>
      <c r="C127" s="49" t="s">
        <v>28</v>
      </c>
      <c r="D127" s="40"/>
      <c r="E127" s="40"/>
      <c r="F127" s="43">
        <v>18</v>
      </c>
      <c r="G127" s="43">
        <v>34</v>
      </c>
      <c r="H127" s="43"/>
      <c r="I127" s="43">
        <v>21</v>
      </c>
      <c r="J127" s="43"/>
      <c r="K127" s="43"/>
      <c r="L127" s="43"/>
      <c r="M127" s="43"/>
      <c r="N127" s="43"/>
      <c r="O127" s="43"/>
      <c r="P127" s="43"/>
      <c r="Q127" s="43"/>
      <c r="R127" s="44">
        <f t="shared" si="12"/>
        <v>73</v>
      </c>
      <c r="S127" s="45">
        <f t="shared" si="14"/>
        <v>73</v>
      </c>
    </row>
    <row r="128" spans="1:19" ht="16.5" customHeight="1">
      <c r="A128" s="40">
        <f t="shared" si="13"/>
        <v>38</v>
      </c>
      <c r="B128" s="47" t="s">
        <v>164</v>
      </c>
      <c r="C128" s="47" t="s">
        <v>19</v>
      </c>
      <c r="D128" s="40"/>
      <c r="E128" s="40"/>
      <c r="F128" s="43"/>
      <c r="G128" s="43"/>
      <c r="H128" s="43"/>
      <c r="I128" s="43"/>
      <c r="J128" s="43">
        <v>28</v>
      </c>
      <c r="K128" s="43"/>
      <c r="L128" s="43"/>
      <c r="M128" s="43"/>
      <c r="N128" s="43">
        <v>45</v>
      </c>
      <c r="O128" s="43"/>
      <c r="P128" s="43"/>
      <c r="Q128" s="43"/>
      <c r="R128" s="44">
        <f t="shared" si="12"/>
        <v>73</v>
      </c>
      <c r="S128" s="45">
        <f t="shared" si="14"/>
        <v>73</v>
      </c>
    </row>
    <row r="129" spans="1:19" ht="16.5" customHeight="1">
      <c r="A129" s="40">
        <f t="shared" si="13"/>
        <v>39</v>
      </c>
      <c r="B129" s="49" t="s">
        <v>165</v>
      </c>
      <c r="C129" s="49" t="s">
        <v>27</v>
      </c>
      <c r="D129" s="40"/>
      <c r="E129" s="76"/>
      <c r="F129" s="40">
        <v>31</v>
      </c>
      <c r="G129" s="43">
        <v>40</v>
      </c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4">
        <f t="shared" si="12"/>
        <v>71</v>
      </c>
      <c r="S129" s="45">
        <f t="shared" si="14"/>
        <v>71</v>
      </c>
    </row>
    <row r="130" spans="1:19" ht="16.5" customHeight="1">
      <c r="A130" s="40">
        <f t="shared" si="13"/>
        <v>40</v>
      </c>
      <c r="B130" s="64" t="s">
        <v>166</v>
      </c>
      <c r="C130" s="77" t="s">
        <v>21</v>
      </c>
      <c r="D130" s="40"/>
      <c r="E130" s="40"/>
      <c r="F130" s="43"/>
      <c r="G130" s="43"/>
      <c r="H130" s="43"/>
      <c r="I130" s="43"/>
      <c r="J130" s="43"/>
      <c r="K130" s="43"/>
      <c r="L130" s="43"/>
      <c r="M130" s="43"/>
      <c r="N130" s="43">
        <v>30</v>
      </c>
      <c r="O130" s="43">
        <v>36</v>
      </c>
      <c r="P130" s="43"/>
      <c r="Q130" s="43"/>
      <c r="R130" s="44">
        <f t="shared" si="12"/>
        <v>66</v>
      </c>
      <c r="S130" s="45">
        <f t="shared" si="14"/>
        <v>66</v>
      </c>
    </row>
    <row r="131" spans="1:19" ht="15.75">
      <c r="A131" s="40">
        <f t="shared" si="13"/>
        <v>41</v>
      </c>
      <c r="B131" s="49" t="s">
        <v>167</v>
      </c>
      <c r="C131" s="49" t="s">
        <v>27</v>
      </c>
      <c r="D131" s="40"/>
      <c r="E131" s="40"/>
      <c r="F131" s="43"/>
      <c r="G131" s="43"/>
      <c r="H131" s="43">
        <v>29</v>
      </c>
      <c r="I131" s="43"/>
      <c r="J131" s="43"/>
      <c r="K131" s="43"/>
      <c r="L131" s="43"/>
      <c r="M131" s="43"/>
      <c r="N131" s="43">
        <v>34</v>
      </c>
      <c r="O131" s="43"/>
      <c r="P131" s="43"/>
      <c r="Q131" s="43"/>
      <c r="R131" s="44">
        <f t="shared" si="12"/>
        <v>63</v>
      </c>
      <c r="S131" s="45">
        <f t="shared" si="14"/>
        <v>63</v>
      </c>
    </row>
    <row r="132" spans="1:19" ht="15.75">
      <c r="A132" s="40">
        <f t="shared" si="13"/>
        <v>42</v>
      </c>
      <c r="B132" s="49" t="s">
        <v>168</v>
      </c>
      <c r="C132" s="49" t="s">
        <v>26</v>
      </c>
      <c r="D132" s="40"/>
      <c r="E132" s="40"/>
      <c r="F132" s="43">
        <v>20</v>
      </c>
      <c r="G132" s="43">
        <v>41</v>
      </c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4">
        <f t="shared" si="12"/>
        <v>61</v>
      </c>
      <c r="S132" s="45">
        <f t="shared" si="14"/>
        <v>61</v>
      </c>
    </row>
    <row r="133" spans="1:19" ht="15.75">
      <c r="A133" s="40">
        <f t="shared" si="13"/>
        <v>43</v>
      </c>
      <c r="B133" s="46" t="s">
        <v>169</v>
      </c>
      <c r="C133" s="42" t="s">
        <v>37</v>
      </c>
      <c r="D133" s="40">
        <v>50</v>
      </c>
      <c r="E133" s="40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4">
        <f t="shared" si="12"/>
        <v>50</v>
      </c>
      <c r="S133" s="45">
        <f t="shared" si="14"/>
        <v>50</v>
      </c>
    </row>
    <row r="134" spans="1:19" ht="15.75">
      <c r="A134" s="40">
        <f t="shared" si="13"/>
        <v>44</v>
      </c>
      <c r="B134" s="53" t="s">
        <v>170</v>
      </c>
      <c r="C134" s="49" t="s">
        <v>20</v>
      </c>
      <c r="D134" s="40"/>
      <c r="E134" s="40"/>
      <c r="F134" s="43">
        <v>50</v>
      </c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4">
        <f t="shared" si="12"/>
        <v>50</v>
      </c>
      <c r="S134" s="45">
        <f t="shared" si="14"/>
        <v>50</v>
      </c>
    </row>
    <row r="135" spans="1:19" ht="15.75">
      <c r="A135" s="40">
        <f t="shared" si="13"/>
        <v>45</v>
      </c>
      <c r="B135" s="12" t="s">
        <v>171</v>
      </c>
      <c r="C135" s="78" t="s">
        <v>25</v>
      </c>
      <c r="D135" s="40"/>
      <c r="E135" s="40"/>
      <c r="F135" s="43"/>
      <c r="G135" s="43"/>
      <c r="H135" s="43"/>
      <c r="I135" s="43">
        <v>47</v>
      </c>
      <c r="J135" s="43"/>
      <c r="K135" s="43"/>
      <c r="L135" s="43"/>
      <c r="M135" s="43"/>
      <c r="N135" s="43"/>
      <c r="O135" s="43"/>
      <c r="P135" s="43"/>
      <c r="Q135" s="43"/>
      <c r="R135" s="44">
        <f t="shared" si="12"/>
        <v>47</v>
      </c>
      <c r="S135" s="45">
        <f t="shared" si="14"/>
        <v>47</v>
      </c>
    </row>
    <row r="136" spans="1:19" ht="15.75">
      <c r="A136" s="40">
        <f t="shared" si="13"/>
        <v>46</v>
      </c>
      <c r="B136" s="53" t="s">
        <v>172</v>
      </c>
      <c r="C136" s="49" t="s">
        <v>24</v>
      </c>
      <c r="D136" s="40"/>
      <c r="E136" s="40"/>
      <c r="F136" s="43"/>
      <c r="G136" s="43"/>
      <c r="H136" s="43">
        <v>43</v>
      </c>
      <c r="I136" s="43"/>
      <c r="J136" s="43"/>
      <c r="K136" s="43"/>
      <c r="L136" s="43"/>
      <c r="M136" s="43"/>
      <c r="N136" s="43"/>
      <c r="O136" s="43"/>
      <c r="P136" s="43"/>
      <c r="Q136" s="43"/>
      <c r="R136" s="44">
        <f t="shared" si="12"/>
        <v>43</v>
      </c>
      <c r="S136" s="45">
        <f t="shared" si="14"/>
        <v>43</v>
      </c>
    </row>
    <row r="137" spans="1:19" ht="15.75">
      <c r="A137" s="40">
        <f t="shared" si="13"/>
        <v>47</v>
      </c>
      <c r="B137" s="60" t="s">
        <v>173</v>
      </c>
      <c r="C137" s="58" t="s">
        <v>27</v>
      </c>
      <c r="D137" s="40"/>
      <c r="E137" s="40"/>
      <c r="F137" s="43"/>
      <c r="G137" s="43"/>
      <c r="H137" s="43"/>
      <c r="I137" s="43"/>
      <c r="J137" s="43"/>
      <c r="K137" s="43">
        <v>43</v>
      </c>
      <c r="L137" s="43"/>
      <c r="M137" s="43"/>
      <c r="N137" s="43"/>
      <c r="O137" s="43"/>
      <c r="P137" s="43"/>
      <c r="Q137" s="43"/>
      <c r="R137" s="44">
        <f t="shared" si="12"/>
        <v>43</v>
      </c>
      <c r="S137" s="45">
        <f t="shared" si="14"/>
        <v>43</v>
      </c>
    </row>
    <row r="138" spans="1:19" ht="15.75">
      <c r="A138" s="40">
        <f t="shared" si="13"/>
        <v>48</v>
      </c>
      <c r="B138" s="49" t="s">
        <v>174</v>
      </c>
      <c r="C138" s="49" t="s">
        <v>25</v>
      </c>
      <c r="D138" s="40"/>
      <c r="E138" s="40"/>
      <c r="F138" s="43"/>
      <c r="G138" s="43"/>
      <c r="H138" s="43">
        <v>42</v>
      </c>
      <c r="I138" s="43"/>
      <c r="J138" s="43"/>
      <c r="K138" s="43"/>
      <c r="L138" s="43"/>
      <c r="M138" s="43"/>
      <c r="N138" s="43"/>
      <c r="O138" s="43"/>
      <c r="P138" s="43"/>
      <c r="Q138" s="43"/>
      <c r="R138" s="44">
        <f t="shared" si="12"/>
        <v>42</v>
      </c>
      <c r="S138" s="45">
        <f t="shared" si="14"/>
        <v>42</v>
      </c>
    </row>
    <row r="139" spans="1:19" ht="15.75">
      <c r="A139" s="79">
        <f t="shared" si="13"/>
        <v>49</v>
      </c>
      <c r="B139" s="12" t="s">
        <v>175</v>
      </c>
      <c r="C139" s="78" t="s">
        <v>19</v>
      </c>
      <c r="D139" s="40"/>
      <c r="E139" s="40"/>
      <c r="F139" s="43"/>
      <c r="G139" s="43"/>
      <c r="H139" s="43"/>
      <c r="I139" s="43">
        <v>42</v>
      </c>
      <c r="J139" s="43"/>
      <c r="K139" s="43"/>
      <c r="L139" s="43"/>
      <c r="M139" s="43"/>
      <c r="N139" s="43"/>
      <c r="O139" s="43"/>
      <c r="P139" s="43"/>
      <c r="Q139" s="43"/>
      <c r="R139" s="44">
        <f t="shared" si="12"/>
        <v>42</v>
      </c>
      <c r="S139" s="45">
        <f t="shared" si="14"/>
        <v>42</v>
      </c>
    </row>
    <row r="140" spans="1:19" ht="15.75">
      <c r="A140" s="40">
        <f t="shared" si="13"/>
        <v>50</v>
      </c>
      <c r="B140" s="60" t="s">
        <v>176</v>
      </c>
      <c r="C140" s="58" t="s">
        <v>27</v>
      </c>
      <c r="D140" s="40"/>
      <c r="E140" s="40"/>
      <c r="F140" s="43"/>
      <c r="G140" s="43"/>
      <c r="H140" s="43"/>
      <c r="I140" s="43"/>
      <c r="J140" s="43"/>
      <c r="K140" s="43">
        <v>42</v>
      </c>
      <c r="L140" s="43"/>
      <c r="M140" s="43"/>
      <c r="N140" s="43"/>
      <c r="O140" s="43"/>
      <c r="P140" s="43"/>
      <c r="Q140" s="43"/>
      <c r="R140" s="44">
        <f t="shared" si="12"/>
        <v>42</v>
      </c>
      <c r="S140" s="45">
        <f t="shared" si="14"/>
        <v>42</v>
      </c>
    </row>
    <row r="141" spans="1:19" ht="15.75">
      <c r="A141" s="40">
        <f t="shared" si="13"/>
        <v>51</v>
      </c>
      <c r="B141" s="49" t="s">
        <v>177</v>
      </c>
      <c r="C141" s="49" t="s">
        <v>19</v>
      </c>
      <c r="D141" s="40"/>
      <c r="E141" s="40"/>
      <c r="F141" s="43"/>
      <c r="G141" s="43"/>
      <c r="H141" s="43">
        <v>41</v>
      </c>
      <c r="I141" s="43"/>
      <c r="J141" s="43"/>
      <c r="K141" s="43"/>
      <c r="L141" s="43"/>
      <c r="M141" s="43"/>
      <c r="N141" s="43"/>
      <c r="O141" s="43"/>
      <c r="P141" s="43"/>
      <c r="Q141" s="43"/>
      <c r="R141" s="44">
        <f t="shared" si="12"/>
        <v>41</v>
      </c>
      <c r="S141" s="45">
        <f t="shared" si="14"/>
        <v>41</v>
      </c>
    </row>
    <row r="142" spans="1:19" ht="15.75">
      <c r="A142" s="40">
        <f t="shared" si="13"/>
        <v>52</v>
      </c>
      <c r="B142" s="80" t="s">
        <v>178</v>
      </c>
      <c r="C142" s="65" t="s">
        <v>19</v>
      </c>
      <c r="D142" s="40"/>
      <c r="E142" s="40"/>
      <c r="F142" s="43"/>
      <c r="G142" s="43"/>
      <c r="H142" s="43"/>
      <c r="I142" s="43"/>
      <c r="J142" s="43"/>
      <c r="K142" s="43"/>
      <c r="L142" s="43"/>
      <c r="M142" s="43"/>
      <c r="N142" s="43">
        <v>41</v>
      </c>
      <c r="O142" s="43"/>
      <c r="P142" s="43"/>
      <c r="Q142" s="43"/>
      <c r="R142" s="44">
        <f t="shared" si="12"/>
        <v>41</v>
      </c>
      <c r="S142" s="45">
        <f t="shared" si="14"/>
        <v>41</v>
      </c>
    </row>
    <row r="143" spans="1:19" ht="15.75">
      <c r="A143" s="40">
        <f t="shared" si="13"/>
        <v>53</v>
      </c>
      <c r="B143" s="49" t="s">
        <v>179</v>
      </c>
      <c r="C143" s="49" t="s">
        <v>30</v>
      </c>
      <c r="D143" s="40"/>
      <c r="E143" s="40"/>
      <c r="F143" s="43"/>
      <c r="G143" s="43"/>
      <c r="H143" s="43"/>
      <c r="I143" s="43"/>
      <c r="J143" s="43"/>
      <c r="K143" s="43"/>
      <c r="L143" s="43"/>
      <c r="M143" s="43"/>
      <c r="N143" s="43"/>
      <c r="O143" s="43">
        <v>40</v>
      </c>
      <c r="P143" s="43"/>
      <c r="Q143" s="43"/>
      <c r="R143" s="44">
        <f t="shared" si="12"/>
        <v>40</v>
      </c>
      <c r="S143" s="45">
        <f t="shared" si="14"/>
        <v>40</v>
      </c>
    </row>
    <row r="144" spans="1:19" ht="15.75">
      <c r="A144" s="40">
        <f t="shared" si="13"/>
        <v>54</v>
      </c>
      <c r="B144" s="20" t="s">
        <v>180</v>
      </c>
      <c r="C144" s="47" t="s">
        <v>24</v>
      </c>
      <c r="D144" s="40"/>
      <c r="E144" s="40">
        <v>39</v>
      </c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4">
        <f t="shared" si="12"/>
        <v>39</v>
      </c>
      <c r="S144" s="45">
        <f t="shared" si="14"/>
        <v>39</v>
      </c>
    </row>
    <row r="145" spans="1:19" ht="15.75">
      <c r="A145" s="40">
        <f t="shared" si="13"/>
        <v>55</v>
      </c>
      <c r="B145" s="60" t="s">
        <v>181</v>
      </c>
      <c r="C145" s="57" t="s">
        <v>24</v>
      </c>
      <c r="D145" s="40"/>
      <c r="E145" s="40"/>
      <c r="F145" s="43"/>
      <c r="G145" s="43"/>
      <c r="H145" s="43"/>
      <c r="I145" s="43"/>
      <c r="J145" s="43"/>
      <c r="K145" s="43">
        <v>39</v>
      </c>
      <c r="L145" s="43"/>
      <c r="M145" s="43"/>
      <c r="N145" s="43"/>
      <c r="O145" s="43"/>
      <c r="P145" s="43"/>
      <c r="Q145" s="43"/>
      <c r="R145" s="44">
        <f t="shared" si="12"/>
        <v>39</v>
      </c>
      <c r="S145" s="45">
        <f t="shared" si="14"/>
        <v>39</v>
      </c>
    </row>
    <row r="146" spans="1:19" ht="15.75">
      <c r="A146" s="40">
        <f t="shared" si="13"/>
        <v>56</v>
      </c>
      <c r="B146" s="20" t="s">
        <v>182</v>
      </c>
      <c r="C146" s="42" t="s">
        <v>21</v>
      </c>
      <c r="D146" s="40"/>
      <c r="E146" s="40">
        <v>38</v>
      </c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4">
        <f t="shared" si="12"/>
        <v>38</v>
      </c>
      <c r="S146" s="45">
        <f t="shared" si="14"/>
        <v>38</v>
      </c>
    </row>
    <row r="147" spans="1:19" ht="15.75">
      <c r="A147" s="40">
        <f t="shared" si="13"/>
        <v>57</v>
      </c>
      <c r="B147" s="46" t="s">
        <v>183</v>
      </c>
      <c r="C147" s="47" t="s">
        <v>28</v>
      </c>
      <c r="D147" s="40">
        <v>37</v>
      </c>
      <c r="E147" s="40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4">
        <f t="shared" si="12"/>
        <v>37</v>
      </c>
      <c r="S147" s="45">
        <f t="shared" si="14"/>
        <v>37</v>
      </c>
    </row>
    <row r="148" spans="1:19" ht="15.75">
      <c r="A148" s="40">
        <f t="shared" si="13"/>
        <v>58</v>
      </c>
      <c r="B148" s="47" t="s">
        <v>184</v>
      </c>
      <c r="C148" s="47" t="s">
        <v>21</v>
      </c>
      <c r="D148" s="40"/>
      <c r="E148" s="40"/>
      <c r="F148" s="43"/>
      <c r="G148" s="43"/>
      <c r="H148" s="43"/>
      <c r="I148" s="43"/>
      <c r="J148" s="43">
        <v>37</v>
      </c>
      <c r="K148" s="43"/>
      <c r="L148" s="43"/>
      <c r="M148" s="43"/>
      <c r="N148" s="43"/>
      <c r="O148" s="43"/>
      <c r="P148" s="43"/>
      <c r="Q148" s="43"/>
      <c r="R148" s="44">
        <f t="shared" si="12"/>
        <v>37</v>
      </c>
      <c r="S148" s="45">
        <f t="shared" si="14"/>
        <v>37</v>
      </c>
    </row>
    <row r="149" spans="1:19" ht="15.75">
      <c r="A149" s="40">
        <f t="shared" si="13"/>
        <v>59</v>
      </c>
      <c r="B149" s="49" t="s">
        <v>185</v>
      </c>
      <c r="C149" s="49" t="s">
        <v>25</v>
      </c>
      <c r="D149" s="40"/>
      <c r="E149" s="40"/>
      <c r="F149" s="43"/>
      <c r="G149" s="43"/>
      <c r="H149" s="43"/>
      <c r="I149" s="43"/>
      <c r="J149" s="43"/>
      <c r="K149" s="43"/>
      <c r="L149" s="43"/>
      <c r="M149" s="43"/>
      <c r="N149" s="43"/>
      <c r="O149" s="43">
        <v>37</v>
      </c>
      <c r="P149" s="43"/>
      <c r="Q149" s="43"/>
      <c r="R149" s="44">
        <f t="shared" si="12"/>
        <v>37</v>
      </c>
      <c r="S149" s="45">
        <f t="shared" si="14"/>
        <v>37</v>
      </c>
    </row>
    <row r="150" spans="1:19" ht="15.75">
      <c r="A150" s="40">
        <f t="shared" si="13"/>
        <v>60</v>
      </c>
      <c r="B150" s="49" t="s">
        <v>186</v>
      </c>
      <c r="C150" s="81" t="s">
        <v>27</v>
      </c>
      <c r="D150" s="40"/>
      <c r="E150" s="40"/>
      <c r="F150" s="43"/>
      <c r="G150" s="43"/>
      <c r="H150" s="43"/>
      <c r="I150" s="43"/>
      <c r="J150" s="43"/>
      <c r="K150" s="43"/>
      <c r="L150" s="43"/>
      <c r="M150" s="43"/>
      <c r="N150" s="43"/>
      <c r="O150" s="43">
        <v>37</v>
      </c>
      <c r="P150" s="43"/>
      <c r="Q150" s="43"/>
      <c r="R150" s="44">
        <f t="shared" si="12"/>
        <v>37</v>
      </c>
      <c r="S150" s="45">
        <f t="shared" si="14"/>
        <v>37</v>
      </c>
    </row>
    <row r="151" spans="1:19" ht="15.75">
      <c r="A151" s="40">
        <f t="shared" si="13"/>
        <v>61</v>
      </c>
      <c r="B151" s="82" t="s">
        <v>187</v>
      </c>
      <c r="C151" s="83" t="s">
        <v>49</v>
      </c>
      <c r="D151" s="79">
        <v>36</v>
      </c>
      <c r="E151" s="79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5">
        <f t="shared" si="12"/>
        <v>36</v>
      </c>
      <c r="S151" s="45">
        <f t="shared" si="14"/>
        <v>36</v>
      </c>
    </row>
    <row r="152" spans="1:19" ht="15.75">
      <c r="A152" s="40">
        <f t="shared" si="13"/>
        <v>62</v>
      </c>
      <c r="B152" s="49" t="s">
        <v>188</v>
      </c>
      <c r="C152" s="49" t="s">
        <v>27</v>
      </c>
      <c r="D152" s="40"/>
      <c r="E152" s="40"/>
      <c r="F152" s="43"/>
      <c r="G152" s="43"/>
      <c r="H152" s="43">
        <v>36</v>
      </c>
      <c r="I152" s="43"/>
      <c r="J152" s="43"/>
      <c r="K152" s="43"/>
      <c r="L152" s="43"/>
      <c r="M152" s="43"/>
      <c r="N152" s="43"/>
      <c r="O152" s="43"/>
      <c r="P152" s="43"/>
      <c r="Q152" s="43"/>
      <c r="R152" s="44">
        <f t="shared" si="12"/>
        <v>36</v>
      </c>
      <c r="S152" s="45">
        <f t="shared" si="14"/>
        <v>36</v>
      </c>
    </row>
    <row r="153" spans="1:19" ht="15.75">
      <c r="A153" s="40">
        <f t="shared" si="13"/>
        <v>63</v>
      </c>
      <c r="B153" s="20" t="s">
        <v>189</v>
      </c>
      <c r="C153" s="47" t="s">
        <v>49</v>
      </c>
      <c r="D153" s="76"/>
      <c r="E153" s="40">
        <v>35</v>
      </c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4">
        <f t="shared" si="12"/>
        <v>35</v>
      </c>
      <c r="S153" s="45">
        <f t="shared" si="14"/>
        <v>35</v>
      </c>
    </row>
    <row r="154" spans="1:19" ht="15.75">
      <c r="A154" s="40">
        <f t="shared" si="13"/>
        <v>64</v>
      </c>
      <c r="B154" s="68" t="s">
        <v>190</v>
      </c>
      <c r="C154" s="68" t="s">
        <v>28</v>
      </c>
      <c r="D154" s="40"/>
      <c r="E154" s="40"/>
      <c r="F154" s="43"/>
      <c r="G154" s="43"/>
      <c r="H154" s="43"/>
      <c r="I154" s="43"/>
      <c r="J154" s="43"/>
      <c r="K154" s="43"/>
      <c r="L154" s="43"/>
      <c r="M154" s="43"/>
      <c r="N154" s="43">
        <v>33</v>
      </c>
      <c r="O154" s="43"/>
      <c r="P154" s="43"/>
      <c r="Q154" s="43"/>
      <c r="R154" s="44">
        <f t="shared" si="12"/>
        <v>33</v>
      </c>
      <c r="S154" s="45">
        <f t="shared" si="14"/>
        <v>33</v>
      </c>
    </row>
    <row r="155" spans="1:19" ht="15.75">
      <c r="A155" s="40">
        <f t="shared" si="13"/>
        <v>65</v>
      </c>
      <c r="B155" s="20" t="s">
        <v>191</v>
      </c>
      <c r="C155" s="42" t="s">
        <v>37</v>
      </c>
      <c r="D155" s="40"/>
      <c r="E155" s="40">
        <v>32</v>
      </c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4">
        <f>SUM(D155:Q155)</f>
        <v>32</v>
      </c>
      <c r="S155" s="45">
        <f t="shared" si="14"/>
        <v>32</v>
      </c>
    </row>
    <row r="156" spans="1:19" ht="15.75">
      <c r="A156" s="40">
        <f aca="true" t="shared" si="15" ref="A156:A166">A155+1</f>
        <v>66</v>
      </c>
      <c r="B156" s="49" t="s">
        <v>192</v>
      </c>
      <c r="C156" s="49" t="s">
        <v>29</v>
      </c>
      <c r="D156" s="40"/>
      <c r="E156" s="40"/>
      <c r="F156" s="43"/>
      <c r="G156" s="43">
        <v>32</v>
      </c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4">
        <f>SUM(D156:Q156)</f>
        <v>32</v>
      </c>
      <c r="S156" s="45">
        <f t="shared" si="14"/>
        <v>32</v>
      </c>
    </row>
    <row r="157" spans="1:19" ht="15.75">
      <c r="A157" s="40">
        <f t="shared" si="15"/>
        <v>67</v>
      </c>
      <c r="B157" s="67" t="s">
        <v>193</v>
      </c>
      <c r="C157" s="65" t="s">
        <v>24</v>
      </c>
      <c r="D157" s="40"/>
      <c r="E157" s="40"/>
      <c r="F157" s="43"/>
      <c r="G157" s="43"/>
      <c r="H157" s="43"/>
      <c r="I157" s="43"/>
      <c r="J157" s="43"/>
      <c r="K157" s="43"/>
      <c r="L157" s="43"/>
      <c r="M157" s="43"/>
      <c r="N157" s="43">
        <v>31</v>
      </c>
      <c r="O157" s="43"/>
      <c r="P157" s="43"/>
      <c r="Q157" s="43"/>
      <c r="R157" s="44">
        <f>SUM(D157:Q157)</f>
        <v>31</v>
      </c>
      <c r="S157" s="45">
        <f aca="true" t="shared" si="16" ref="S157:S166">SUM(D157:Q157)</f>
        <v>31</v>
      </c>
    </row>
    <row r="158" spans="1:19" ht="15.75">
      <c r="A158" s="40">
        <f t="shared" si="15"/>
        <v>68</v>
      </c>
      <c r="B158" s="54" t="s">
        <v>194</v>
      </c>
      <c r="C158" s="54" t="s">
        <v>27</v>
      </c>
      <c r="D158" s="40"/>
      <c r="E158" s="40"/>
      <c r="F158" s="43"/>
      <c r="G158" s="43"/>
      <c r="H158" s="43"/>
      <c r="I158" s="43"/>
      <c r="J158" s="43"/>
      <c r="K158" s="43"/>
      <c r="L158" s="43"/>
      <c r="M158" s="43">
        <v>30</v>
      </c>
      <c r="N158" s="43"/>
      <c r="O158" s="43"/>
      <c r="P158" s="43"/>
      <c r="Q158" s="43"/>
      <c r="R158" s="44">
        <f>SUM(D158:Q158)</f>
        <v>30</v>
      </c>
      <c r="S158" s="45">
        <f t="shared" si="16"/>
        <v>30</v>
      </c>
    </row>
    <row r="159" spans="1:19" ht="15.75">
      <c r="A159" s="40">
        <f t="shared" si="15"/>
        <v>69</v>
      </c>
      <c r="B159" s="54" t="s">
        <v>195</v>
      </c>
      <c r="C159" s="47" t="s">
        <v>28</v>
      </c>
      <c r="D159" s="40"/>
      <c r="E159" s="40"/>
      <c r="F159" s="43"/>
      <c r="G159" s="43"/>
      <c r="H159" s="43"/>
      <c r="I159" s="43"/>
      <c r="J159" s="43"/>
      <c r="K159" s="43"/>
      <c r="L159" s="43"/>
      <c r="M159" s="43">
        <v>29</v>
      </c>
      <c r="N159" s="43"/>
      <c r="O159" s="43"/>
      <c r="P159" s="43"/>
      <c r="Q159" s="43"/>
      <c r="R159" s="44">
        <f>SUM(D159:Q159)</f>
        <v>29</v>
      </c>
      <c r="S159" s="45">
        <f t="shared" si="16"/>
        <v>29</v>
      </c>
    </row>
    <row r="160" spans="1:19" ht="15.75">
      <c r="A160" s="40">
        <f t="shared" si="15"/>
        <v>70</v>
      </c>
      <c r="B160" s="49" t="s">
        <v>196</v>
      </c>
      <c r="C160" s="49" t="s">
        <v>29</v>
      </c>
      <c r="D160" s="40"/>
      <c r="E160" s="40"/>
      <c r="F160" s="43"/>
      <c r="G160" s="43">
        <v>26</v>
      </c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4">
        <f>SUM(D160:Q160)</f>
        <v>26</v>
      </c>
      <c r="S160" s="45">
        <f t="shared" si="16"/>
        <v>26</v>
      </c>
    </row>
    <row r="161" spans="1:19" ht="15.75">
      <c r="A161" s="40">
        <f t="shared" si="15"/>
        <v>71</v>
      </c>
      <c r="B161" s="86" t="s">
        <v>197</v>
      </c>
      <c r="C161" s="65" t="s">
        <v>49</v>
      </c>
      <c r="D161" s="40"/>
      <c r="E161" s="40"/>
      <c r="F161" s="43"/>
      <c r="G161" s="43"/>
      <c r="H161" s="43"/>
      <c r="I161" s="43"/>
      <c r="J161" s="43"/>
      <c r="K161" s="43"/>
      <c r="L161" s="43"/>
      <c r="M161" s="43"/>
      <c r="N161" s="43">
        <v>26</v>
      </c>
      <c r="O161" s="43"/>
      <c r="P161" s="43"/>
      <c r="Q161" s="43"/>
      <c r="R161" s="44">
        <f>SUM(D161:Q161)</f>
        <v>26</v>
      </c>
      <c r="S161" s="45">
        <f t="shared" si="16"/>
        <v>26</v>
      </c>
    </row>
    <row r="162" spans="1:19" ht="15.75">
      <c r="A162" s="40">
        <f t="shared" si="15"/>
        <v>72</v>
      </c>
      <c r="B162" s="60" t="s">
        <v>198</v>
      </c>
      <c r="C162" s="58" t="s">
        <v>28</v>
      </c>
      <c r="D162" s="40"/>
      <c r="E162" s="40"/>
      <c r="F162" s="43"/>
      <c r="G162" s="43"/>
      <c r="H162" s="43"/>
      <c r="I162" s="43"/>
      <c r="J162" s="43"/>
      <c r="K162" s="43">
        <v>25</v>
      </c>
      <c r="L162" s="43"/>
      <c r="M162" s="43"/>
      <c r="N162" s="43"/>
      <c r="O162" s="43"/>
      <c r="P162" s="43"/>
      <c r="Q162" s="43"/>
      <c r="R162" s="44">
        <f>SUM(D162:Q162)</f>
        <v>25</v>
      </c>
      <c r="S162" s="45">
        <f t="shared" si="16"/>
        <v>25</v>
      </c>
    </row>
    <row r="163" spans="1:19" ht="15.75">
      <c r="A163" s="40">
        <f t="shared" si="15"/>
        <v>73</v>
      </c>
      <c r="B163" s="86" t="s">
        <v>199</v>
      </c>
      <c r="C163" s="65" t="s">
        <v>49</v>
      </c>
      <c r="D163" s="40"/>
      <c r="E163" s="40"/>
      <c r="F163" s="43"/>
      <c r="G163" s="43"/>
      <c r="H163" s="43"/>
      <c r="I163" s="43"/>
      <c r="J163" s="43"/>
      <c r="K163" s="43"/>
      <c r="L163" s="43"/>
      <c r="M163" s="43"/>
      <c r="N163" s="43">
        <v>25</v>
      </c>
      <c r="O163" s="43"/>
      <c r="P163" s="43"/>
      <c r="Q163" s="43"/>
      <c r="R163" s="44">
        <f>SUM(D163:Q163)</f>
        <v>25</v>
      </c>
      <c r="S163" s="45">
        <f t="shared" si="16"/>
        <v>25</v>
      </c>
    </row>
    <row r="164" spans="1:19" ht="15.75">
      <c r="A164" s="40">
        <f t="shared" si="15"/>
        <v>74</v>
      </c>
      <c r="B164" s="49" t="s">
        <v>200</v>
      </c>
      <c r="C164" s="47" t="s">
        <v>49</v>
      </c>
      <c r="D164" s="40"/>
      <c r="E164" s="40"/>
      <c r="F164" s="43"/>
      <c r="G164" s="43"/>
      <c r="H164" s="43">
        <v>24</v>
      </c>
      <c r="I164" s="43"/>
      <c r="J164" s="43"/>
      <c r="K164" s="43"/>
      <c r="L164" s="43"/>
      <c r="M164" s="43"/>
      <c r="N164" s="43"/>
      <c r="O164" s="43"/>
      <c r="P164" s="43"/>
      <c r="Q164" s="43"/>
      <c r="R164" s="44">
        <f>SUM(D164:Q164)</f>
        <v>24</v>
      </c>
      <c r="S164" s="45">
        <f t="shared" si="16"/>
        <v>24</v>
      </c>
    </row>
    <row r="165" spans="1:19" ht="15.75">
      <c r="A165" s="40">
        <f t="shared" si="15"/>
        <v>75</v>
      </c>
      <c r="B165" s="87" t="s">
        <v>201</v>
      </c>
      <c r="C165" s="81" t="s">
        <v>27</v>
      </c>
      <c r="D165" s="40"/>
      <c r="E165" s="40"/>
      <c r="F165" s="43"/>
      <c r="G165" s="43"/>
      <c r="H165" s="43"/>
      <c r="I165" s="43"/>
      <c r="J165" s="43"/>
      <c r="K165" s="43"/>
      <c r="L165" s="43"/>
      <c r="M165" s="43"/>
      <c r="N165" s="43">
        <v>24</v>
      </c>
      <c r="O165" s="43"/>
      <c r="P165" s="43"/>
      <c r="Q165" s="43"/>
      <c r="R165" s="44">
        <f>SUM(D165:Q165)</f>
        <v>24</v>
      </c>
      <c r="S165" s="45">
        <f t="shared" si="16"/>
        <v>24</v>
      </c>
    </row>
    <row r="166" spans="1:19" ht="15.75">
      <c r="A166" s="40">
        <f t="shared" si="15"/>
        <v>76</v>
      </c>
      <c r="B166" s="49" t="s">
        <v>202</v>
      </c>
      <c r="C166" s="49" t="s">
        <v>29</v>
      </c>
      <c r="D166" s="40"/>
      <c r="E166" s="40"/>
      <c r="F166" s="43">
        <v>17</v>
      </c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4">
        <f>SUM(D166:Q166)</f>
        <v>17</v>
      </c>
      <c r="S166" s="45">
        <f t="shared" si="16"/>
        <v>17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zoomScalePageLayoutView="0" workbookViewId="0" topLeftCell="A19">
      <selection activeCell="M38" sqref="M38"/>
    </sheetView>
  </sheetViews>
  <sheetFormatPr defaultColWidth="9.140625" defaultRowHeight="12.75"/>
  <cols>
    <col min="1" max="1" width="4.421875" style="88" customWidth="1"/>
    <col min="2" max="2" width="20.8515625" style="18" customWidth="1"/>
    <col min="3" max="3" width="29.28125" style="18" customWidth="1"/>
    <col min="4" max="6" width="3.7109375" style="89" customWidth="1"/>
    <col min="7" max="7" width="5.57421875" style="89" customWidth="1"/>
    <col min="8" max="12" width="3.7109375" style="89" customWidth="1"/>
    <col min="13" max="13" width="5.7109375" style="89" customWidth="1"/>
    <col min="14" max="14" width="5.7109375" style="90" customWidth="1"/>
    <col min="15" max="15" width="23.28125" style="18" customWidth="1"/>
    <col min="16" max="16" width="29.00390625" style="18" customWidth="1"/>
    <col min="17" max="25" width="3.7109375" style="89" customWidth="1"/>
    <col min="26" max="26" width="5.7109375" style="89" customWidth="1"/>
    <col min="27" max="28" width="3.7109375" style="18" customWidth="1"/>
    <col min="29" max="16384" width="9.140625" style="18" customWidth="1"/>
  </cols>
  <sheetData>
    <row r="1" spans="1:17" ht="15.75">
      <c r="A1" s="91"/>
      <c r="B1" s="92" t="s">
        <v>203</v>
      </c>
      <c r="C1" s="93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  <c r="O1" s="96"/>
      <c r="P1" s="97"/>
      <c r="Q1" s="94"/>
    </row>
    <row r="2" spans="2:17" ht="15">
      <c r="B2" s="98" t="s">
        <v>204</v>
      </c>
      <c r="C2" s="99"/>
      <c r="D2" s="100"/>
      <c r="E2" s="100"/>
      <c r="F2" s="100"/>
      <c r="G2" s="100"/>
      <c r="H2" s="100"/>
      <c r="I2" s="100"/>
      <c r="J2" s="100"/>
      <c r="K2" s="100"/>
      <c r="L2" s="100"/>
      <c r="M2" s="100"/>
      <c r="Q2" s="100"/>
    </row>
    <row r="3" spans="1:26" s="88" customFormat="1" ht="15">
      <c r="A3" s="88" t="s">
        <v>205</v>
      </c>
      <c r="D3" s="100" t="s">
        <v>206</v>
      </c>
      <c r="E3" s="100" t="s">
        <v>207</v>
      </c>
      <c r="F3" s="100" t="s">
        <v>208</v>
      </c>
      <c r="G3" s="100" t="s">
        <v>209</v>
      </c>
      <c r="H3" s="100" t="s">
        <v>210</v>
      </c>
      <c r="I3" s="100" t="s">
        <v>211</v>
      </c>
      <c r="J3" s="100" t="s">
        <v>212</v>
      </c>
      <c r="K3" s="100" t="s">
        <v>213</v>
      </c>
      <c r="L3" s="100" t="s">
        <v>214</v>
      </c>
      <c r="M3" s="100" t="s">
        <v>215</v>
      </c>
      <c r="N3" s="99" t="s">
        <v>216</v>
      </c>
      <c r="Q3" s="100" t="s">
        <v>206</v>
      </c>
      <c r="R3" s="100" t="s">
        <v>207</v>
      </c>
      <c r="S3" s="100" t="s">
        <v>208</v>
      </c>
      <c r="T3" s="100" t="s">
        <v>209</v>
      </c>
      <c r="U3" s="100" t="s">
        <v>210</v>
      </c>
      <c r="V3" s="100" t="s">
        <v>211</v>
      </c>
      <c r="W3" s="100" t="s">
        <v>212</v>
      </c>
      <c r="X3" s="100" t="s">
        <v>213</v>
      </c>
      <c r="Y3" s="100" t="s">
        <v>214</v>
      </c>
      <c r="Z3" s="100" t="s">
        <v>215</v>
      </c>
    </row>
    <row r="4" spans="1:27" ht="15">
      <c r="A4" s="43">
        <v>1</v>
      </c>
      <c r="B4" s="46" t="s">
        <v>169</v>
      </c>
      <c r="C4" s="42" t="s">
        <v>37</v>
      </c>
      <c r="D4" s="101">
        <v>6</v>
      </c>
      <c r="E4" s="101">
        <v>4</v>
      </c>
      <c r="F4" s="101">
        <v>5</v>
      </c>
      <c r="G4" s="101">
        <v>3</v>
      </c>
      <c r="H4" s="101">
        <v>4</v>
      </c>
      <c r="I4" s="101">
        <v>6</v>
      </c>
      <c r="J4" s="101">
        <v>6</v>
      </c>
      <c r="K4" s="101">
        <v>4</v>
      </c>
      <c r="L4" s="101">
        <v>5</v>
      </c>
      <c r="M4" s="101">
        <v>43</v>
      </c>
      <c r="N4" s="102">
        <v>50</v>
      </c>
      <c r="O4" s="46" t="s">
        <v>47</v>
      </c>
      <c r="P4" s="47" t="s">
        <v>19</v>
      </c>
      <c r="Q4" s="101">
        <v>4</v>
      </c>
      <c r="R4" s="101">
        <v>4</v>
      </c>
      <c r="S4" s="101">
        <v>5</v>
      </c>
      <c r="T4" s="101">
        <v>4</v>
      </c>
      <c r="U4" s="101">
        <v>4</v>
      </c>
      <c r="V4" s="101">
        <v>6</v>
      </c>
      <c r="W4" s="101">
        <v>4</v>
      </c>
      <c r="X4" s="101">
        <v>4</v>
      </c>
      <c r="Y4" s="101">
        <v>5</v>
      </c>
      <c r="Z4" s="101">
        <v>40</v>
      </c>
      <c r="AA4" s="88">
        <f aca="true" t="shared" si="0" ref="AA4:AA35">AA3+1</f>
        <v>1</v>
      </c>
    </row>
    <row r="5" spans="1:27" ht="15">
      <c r="A5" s="43">
        <f aca="true" t="shared" si="1" ref="A5:A18">A4+1</f>
        <v>2</v>
      </c>
      <c r="B5" s="46" t="s">
        <v>127</v>
      </c>
      <c r="C5" s="42" t="s">
        <v>20</v>
      </c>
      <c r="D5" s="101">
        <v>8</v>
      </c>
      <c r="E5" s="101">
        <v>7</v>
      </c>
      <c r="F5" s="101">
        <v>7</v>
      </c>
      <c r="G5" s="101">
        <v>10</v>
      </c>
      <c r="H5" s="101">
        <v>6</v>
      </c>
      <c r="I5" s="101">
        <v>11</v>
      </c>
      <c r="J5" s="101">
        <v>10</v>
      </c>
      <c r="K5" s="101">
        <v>9</v>
      </c>
      <c r="L5" s="101">
        <v>10</v>
      </c>
      <c r="M5" s="101">
        <v>78</v>
      </c>
      <c r="N5" s="102">
        <v>47</v>
      </c>
      <c r="O5" s="46" t="s">
        <v>95</v>
      </c>
      <c r="P5" s="42" t="s">
        <v>21</v>
      </c>
      <c r="Q5" s="101">
        <v>5</v>
      </c>
      <c r="R5" s="101">
        <v>3</v>
      </c>
      <c r="S5" s="101">
        <v>5</v>
      </c>
      <c r="T5" s="101">
        <v>5</v>
      </c>
      <c r="U5" s="101">
        <v>4</v>
      </c>
      <c r="V5" s="101">
        <v>7</v>
      </c>
      <c r="W5" s="101">
        <v>4</v>
      </c>
      <c r="X5" s="101">
        <v>4</v>
      </c>
      <c r="Y5" s="101">
        <v>5</v>
      </c>
      <c r="Z5" s="101">
        <v>42</v>
      </c>
      <c r="AA5" s="88">
        <f t="shared" si="0"/>
        <v>2</v>
      </c>
    </row>
    <row r="6" spans="1:27" ht="15">
      <c r="A6" s="43">
        <f t="shared" si="1"/>
        <v>3</v>
      </c>
      <c r="B6" s="46" t="s">
        <v>128</v>
      </c>
      <c r="C6" s="42" t="s">
        <v>21</v>
      </c>
      <c r="D6" s="101">
        <v>5</v>
      </c>
      <c r="E6" s="101">
        <v>8</v>
      </c>
      <c r="F6" s="101">
        <v>9</v>
      </c>
      <c r="G6" s="101">
        <v>13</v>
      </c>
      <c r="H6" s="101">
        <v>6</v>
      </c>
      <c r="I6" s="101">
        <v>13</v>
      </c>
      <c r="J6" s="101">
        <v>9</v>
      </c>
      <c r="K6" s="101">
        <v>8</v>
      </c>
      <c r="L6" s="101">
        <v>10</v>
      </c>
      <c r="M6" s="101">
        <v>81</v>
      </c>
      <c r="N6" s="102">
        <v>45</v>
      </c>
      <c r="O6" s="46" t="s">
        <v>38</v>
      </c>
      <c r="P6" s="47" t="s">
        <v>19</v>
      </c>
      <c r="Q6" s="101">
        <v>4</v>
      </c>
      <c r="R6" s="101">
        <v>4</v>
      </c>
      <c r="S6" s="101">
        <v>7</v>
      </c>
      <c r="T6" s="101">
        <v>2</v>
      </c>
      <c r="U6" s="101">
        <v>5</v>
      </c>
      <c r="V6" s="101">
        <v>6</v>
      </c>
      <c r="W6" s="101">
        <v>5</v>
      </c>
      <c r="X6" s="101">
        <v>4</v>
      </c>
      <c r="Y6" s="101">
        <v>5</v>
      </c>
      <c r="Z6" s="101">
        <v>42</v>
      </c>
      <c r="AA6" s="88">
        <f t="shared" si="0"/>
        <v>3</v>
      </c>
    </row>
    <row r="7" spans="1:27" ht="15">
      <c r="A7" s="43">
        <f t="shared" si="1"/>
        <v>4</v>
      </c>
      <c r="B7" s="46" t="s">
        <v>130</v>
      </c>
      <c r="C7" s="47" t="s">
        <v>22</v>
      </c>
      <c r="D7" s="101">
        <v>10</v>
      </c>
      <c r="E7" s="101">
        <v>7</v>
      </c>
      <c r="F7" s="101">
        <v>12</v>
      </c>
      <c r="G7" s="101">
        <v>12</v>
      </c>
      <c r="H7" s="101">
        <v>7</v>
      </c>
      <c r="I7" s="101">
        <v>11</v>
      </c>
      <c r="J7" s="101">
        <v>9</v>
      </c>
      <c r="K7" s="101">
        <v>6</v>
      </c>
      <c r="L7" s="101">
        <v>8</v>
      </c>
      <c r="M7" s="101">
        <v>82</v>
      </c>
      <c r="N7" s="102">
        <v>44</v>
      </c>
      <c r="O7" s="46" t="s">
        <v>46</v>
      </c>
      <c r="P7" s="42" t="s">
        <v>20</v>
      </c>
      <c r="Q7" s="101">
        <v>4</v>
      </c>
      <c r="R7" s="101">
        <v>4</v>
      </c>
      <c r="S7" s="101">
        <v>6</v>
      </c>
      <c r="T7" s="101">
        <v>4</v>
      </c>
      <c r="U7" s="101">
        <v>3</v>
      </c>
      <c r="V7" s="101">
        <v>8</v>
      </c>
      <c r="W7" s="101">
        <v>6</v>
      </c>
      <c r="X7" s="101">
        <v>5</v>
      </c>
      <c r="Y7" s="101">
        <v>6</v>
      </c>
      <c r="Z7" s="101">
        <v>46</v>
      </c>
      <c r="AA7" s="88">
        <f t="shared" si="0"/>
        <v>4</v>
      </c>
    </row>
    <row r="8" spans="1:27" ht="15">
      <c r="A8" s="43">
        <f t="shared" si="1"/>
        <v>5</v>
      </c>
      <c r="B8" s="46" t="s">
        <v>133</v>
      </c>
      <c r="C8" s="42" t="s">
        <v>21</v>
      </c>
      <c r="D8" s="101">
        <v>9</v>
      </c>
      <c r="E8" s="101">
        <v>11</v>
      </c>
      <c r="F8" s="101">
        <v>8</v>
      </c>
      <c r="G8" s="101">
        <v>8</v>
      </c>
      <c r="H8" s="101">
        <v>14</v>
      </c>
      <c r="I8" s="101">
        <v>8</v>
      </c>
      <c r="J8" s="101">
        <v>9</v>
      </c>
      <c r="K8" s="101">
        <v>10</v>
      </c>
      <c r="L8" s="101">
        <v>6</v>
      </c>
      <c r="M8" s="101">
        <v>83</v>
      </c>
      <c r="N8" s="102">
        <v>43</v>
      </c>
      <c r="O8" s="46" t="s">
        <v>36</v>
      </c>
      <c r="P8" s="42" t="s">
        <v>37</v>
      </c>
      <c r="Q8" s="101">
        <v>4</v>
      </c>
      <c r="R8" s="101">
        <v>4</v>
      </c>
      <c r="S8" s="101">
        <v>6</v>
      </c>
      <c r="T8" s="101">
        <v>6</v>
      </c>
      <c r="U8" s="101">
        <v>5</v>
      </c>
      <c r="V8" s="101">
        <v>10</v>
      </c>
      <c r="W8" s="101">
        <v>6</v>
      </c>
      <c r="X8" s="101">
        <v>4</v>
      </c>
      <c r="Y8" s="101">
        <v>5</v>
      </c>
      <c r="Z8" s="101">
        <v>50</v>
      </c>
      <c r="AA8" s="88">
        <f t="shared" si="0"/>
        <v>5</v>
      </c>
    </row>
    <row r="9" spans="1:27" ht="15">
      <c r="A9" s="43">
        <f t="shared" si="1"/>
        <v>6</v>
      </c>
      <c r="B9" s="46" t="s">
        <v>135</v>
      </c>
      <c r="C9" s="42" t="s">
        <v>21</v>
      </c>
      <c r="D9" s="101">
        <v>7</v>
      </c>
      <c r="E9" s="101">
        <v>7</v>
      </c>
      <c r="F9" s="101">
        <v>12</v>
      </c>
      <c r="G9" s="101">
        <v>8</v>
      </c>
      <c r="H9" s="101">
        <v>8</v>
      </c>
      <c r="I9" s="101">
        <v>14</v>
      </c>
      <c r="J9" s="101">
        <v>9</v>
      </c>
      <c r="K9" s="101">
        <v>9</v>
      </c>
      <c r="L9" s="101">
        <v>9</v>
      </c>
      <c r="M9" s="101">
        <v>83</v>
      </c>
      <c r="N9" s="102">
        <v>42</v>
      </c>
      <c r="O9" s="46" t="s">
        <v>44</v>
      </c>
      <c r="P9" s="47" t="s">
        <v>22</v>
      </c>
      <c r="Q9" s="101">
        <v>8</v>
      </c>
      <c r="R9" s="101">
        <v>6</v>
      </c>
      <c r="S9" s="101">
        <v>4</v>
      </c>
      <c r="T9" s="101">
        <v>6</v>
      </c>
      <c r="U9" s="101">
        <v>6</v>
      </c>
      <c r="V9" s="101">
        <v>7</v>
      </c>
      <c r="W9" s="101">
        <v>5</v>
      </c>
      <c r="X9" s="101">
        <v>5</v>
      </c>
      <c r="Y9" s="101">
        <v>4</v>
      </c>
      <c r="Z9" s="101">
        <v>51</v>
      </c>
      <c r="AA9" s="88">
        <f t="shared" si="0"/>
        <v>6</v>
      </c>
    </row>
    <row r="10" spans="1:27" ht="15">
      <c r="A10" s="43">
        <f t="shared" si="1"/>
        <v>7</v>
      </c>
      <c r="B10" s="46" t="s">
        <v>131</v>
      </c>
      <c r="C10" s="47" t="s">
        <v>24</v>
      </c>
      <c r="D10" s="101">
        <v>5</v>
      </c>
      <c r="E10" s="101">
        <v>13</v>
      </c>
      <c r="F10" s="101">
        <v>9</v>
      </c>
      <c r="G10" s="101">
        <v>8</v>
      </c>
      <c r="H10" s="101">
        <v>12</v>
      </c>
      <c r="I10" s="101">
        <v>10</v>
      </c>
      <c r="J10" s="101">
        <v>10</v>
      </c>
      <c r="K10" s="101">
        <v>7</v>
      </c>
      <c r="L10" s="101">
        <v>11</v>
      </c>
      <c r="M10" s="101">
        <v>85</v>
      </c>
      <c r="N10" s="102">
        <v>41</v>
      </c>
      <c r="O10" s="46" t="s">
        <v>66</v>
      </c>
      <c r="P10" s="47" t="s">
        <v>19</v>
      </c>
      <c r="Q10" s="101">
        <v>4</v>
      </c>
      <c r="R10" s="101">
        <v>5</v>
      </c>
      <c r="S10" s="101">
        <v>6</v>
      </c>
      <c r="T10" s="101">
        <v>5</v>
      </c>
      <c r="U10" s="101">
        <v>6</v>
      </c>
      <c r="V10" s="101">
        <v>8</v>
      </c>
      <c r="W10" s="101">
        <v>6</v>
      </c>
      <c r="X10" s="101">
        <v>6</v>
      </c>
      <c r="Y10" s="101">
        <v>8</v>
      </c>
      <c r="Z10" s="101">
        <v>54</v>
      </c>
      <c r="AA10" s="88">
        <f t="shared" si="0"/>
        <v>7</v>
      </c>
    </row>
    <row r="11" spans="1:27" ht="15">
      <c r="A11" s="43">
        <f t="shared" si="1"/>
        <v>8</v>
      </c>
      <c r="B11" s="46" t="s">
        <v>129</v>
      </c>
      <c r="C11" s="42" t="s">
        <v>20</v>
      </c>
      <c r="D11" s="101">
        <v>9</v>
      </c>
      <c r="E11" s="101">
        <v>11</v>
      </c>
      <c r="F11" s="101">
        <v>7</v>
      </c>
      <c r="G11" s="101">
        <v>10</v>
      </c>
      <c r="H11" s="101">
        <v>7</v>
      </c>
      <c r="I11" s="101">
        <v>17</v>
      </c>
      <c r="J11" s="101">
        <v>8</v>
      </c>
      <c r="K11" s="101">
        <v>9</v>
      </c>
      <c r="L11" s="101">
        <v>11</v>
      </c>
      <c r="M11" s="101">
        <v>89</v>
      </c>
      <c r="N11" s="102">
        <v>40</v>
      </c>
      <c r="O11" s="46" t="s">
        <v>40</v>
      </c>
      <c r="P11" s="42" t="s">
        <v>20</v>
      </c>
      <c r="Q11" s="101">
        <v>6</v>
      </c>
      <c r="R11" s="101">
        <v>4</v>
      </c>
      <c r="S11" s="101">
        <v>7</v>
      </c>
      <c r="T11" s="101">
        <v>6</v>
      </c>
      <c r="U11" s="101">
        <v>9</v>
      </c>
      <c r="V11" s="101">
        <v>9</v>
      </c>
      <c r="W11" s="101">
        <v>8</v>
      </c>
      <c r="X11" s="101">
        <v>6</v>
      </c>
      <c r="Y11" s="101">
        <v>6</v>
      </c>
      <c r="Z11" s="101">
        <v>61</v>
      </c>
      <c r="AA11" s="88">
        <f t="shared" si="0"/>
        <v>8</v>
      </c>
    </row>
    <row r="12" spans="1:27" ht="15">
      <c r="A12" s="43">
        <f t="shared" si="1"/>
        <v>9</v>
      </c>
      <c r="B12" s="46" t="s">
        <v>134</v>
      </c>
      <c r="C12" s="47" t="s">
        <v>28</v>
      </c>
      <c r="D12" s="101">
        <v>4</v>
      </c>
      <c r="E12" s="101">
        <v>13</v>
      </c>
      <c r="F12" s="101">
        <v>13</v>
      </c>
      <c r="G12" s="101">
        <v>6</v>
      </c>
      <c r="H12" s="101">
        <v>22</v>
      </c>
      <c r="I12" s="101">
        <v>8</v>
      </c>
      <c r="J12" s="101">
        <v>9</v>
      </c>
      <c r="K12" s="101">
        <v>7</v>
      </c>
      <c r="L12" s="101">
        <v>8</v>
      </c>
      <c r="M12" s="101">
        <v>90</v>
      </c>
      <c r="N12" s="102">
        <v>39</v>
      </c>
      <c r="O12" s="46" t="s">
        <v>41</v>
      </c>
      <c r="P12" s="47" t="s">
        <v>23</v>
      </c>
      <c r="Q12" s="101">
        <v>9</v>
      </c>
      <c r="R12" s="101">
        <v>5</v>
      </c>
      <c r="S12" s="101">
        <v>6</v>
      </c>
      <c r="T12" s="101">
        <v>7</v>
      </c>
      <c r="U12" s="101">
        <v>5</v>
      </c>
      <c r="V12" s="101">
        <v>10</v>
      </c>
      <c r="W12" s="101">
        <v>5</v>
      </c>
      <c r="X12" s="101">
        <v>6</v>
      </c>
      <c r="Y12" s="101">
        <v>8</v>
      </c>
      <c r="Z12" s="101">
        <v>61</v>
      </c>
      <c r="AA12" s="88">
        <f t="shared" si="0"/>
        <v>9</v>
      </c>
    </row>
    <row r="13" spans="1:27" ht="15">
      <c r="A13" s="43">
        <f t="shared" si="1"/>
        <v>10</v>
      </c>
      <c r="B13" s="46" t="s">
        <v>141</v>
      </c>
      <c r="C13" s="47" t="s">
        <v>22</v>
      </c>
      <c r="D13" s="101">
        <v>12</v>
      </c>
      <c r="E13" s="101">
        <v>6</v>
      </c>
      <c r="F13" s="101">
        <v>9</v>
      </c>
      <c r="G13" s="101">
        <v>11</v>
      </c>
      <c r="H13" s="101">
        <v>8</v>
      </c>
      <c r="I13" s="101">
        <v>21</v>
      </c>
      <c r="J13" s="101">
        <v>7</v>
      </c>
      <c r="K13" s="101">
        <v>9</v>
      </c>
      <c r="L13" s="101">
        <v>8</v>
      </c>
      <c r="M13" s="101">
        <v>91</v>
      </c>
      <c r="N13" s="102">
        <v>38</v>
      </c>
      <c r="O13" s="46" t="s">
        <v>50</v>
      </c>
      <c r="P13" s="42" t="s">
        <v>20</v>
      </c>
      <c r="Q13" s="101">
        <v>5</v>
      </c>
      <c r="R13" s="101">
        <v>5</v>
      </c>
      <c r="S13" s="101">
        <v>5</v>
      </c>
      <c r="T13" s="101">
        <v>5</v>
      </c>
      <c r="U13" s="101">
        <v>7</v>
      </c>
      <c r="V13" s="101">
        <v>16</v>
      </c>
      <c r="W13" s="101">
        <v>7</v>
      </c>
      <c r="X13" s="101">
        <v>6</v>
      </c>
      <c r="Y13" s="101">
        <v>7</v>
      </c>
      <c r="Z13" s="101">
        <v>63</v>
      </c>
      <c r="AA13" s="88">
        <f t="shared" si="0"/>
        <v>10</v>
      </c>
    </row>
    <row r="14" spans="1:27" ht="15">
      <c r="A14" s="43">
        <f t="shared" si="1"/>
        <v>11</v>
      </c>
      <c r="B14" s="46" t="s">
        <v>183</v>
      </c>
      <c r="C14" s="47" t="s">
        <v>28</v>
      </c>
      <c r="D14" s="101">
        <v>15</v>
      </c>
      <c r="E14" s="101">
        <v>18</v>
      </c>
      <c r="F14" s="101">
        <v>12</v>
      </c>
      <c r="G14" s="101">
        <v>8</v>
      </c>
      <c r="H14" s="101">
        <v>13</v>
      </c>
      <c r="I14" s="101">
        <v>11</v>
      </c>
      <c r="J14" s="101">
        <v>11</v>
      </c>
      <c r="K14" s="101">
        <v>8</v>
      </c>
      <c r="L14" s="101">
        <v>9</v>
      </c>
      <c r="M14" s="101">
        <v>105</v>
      </c>
      <c r="N14" s="102">
        <v>37</v>
      </c>
      <c r="O14" s="46" t="s">
        <v>55</v>
      </c>
      <c r="P14" s="47" t="s">
        <v>23</v>
      </c>
      <c r="Q14" s="101">
        <v>9</v>
      </c>
      <c r="R14" s="101">
        <v>6</v>
      </c>
      <c r="S14" s="101">
        <v>6</v>
      </c>
      <c r="T14" s="101">
        <v>6</v>
      </c>
      <c r="U14" s="101">
        <v>5</v>
      </c>
      <c r="V14" s="101">
        <v>9</v>
      </c>
      <c r="W14" s="101">
        <v>8</v>
      </c>
      <c r="X14" s="101">
        <v>8</v>
      </c>
      <c r="Y14" s="101">
        <v>7</v>
      </c>
      <c r="Z14" s="101">
        <v>64</v>
      </c>
      <c r="AA14" s="88">
        <f t="shared" si="0"/>
        <v>11</v>
      </c>
    </row>
    <row r="15" spans="1:27" ht="15">
      <c r="A15" s="43">
        <f t="shared" si="1"/>
        <v>12</v>
      </c>
      <c r="B15" s="46" t="s">
        <v>187</v>
      </c>
      <c r="C15" s="47" t="s">
        <v>49</v>
      </c>
      <c r="D15" s="101">
        <v>13</v>
      </c>
      <c r="E15" s="101">
        <v>14</v>
      </c>
      <c r="F15" s="101">
        <v>14</v>
      </c>
      <c r="G15" s="101">
        <v>13</v>
      </c>
      <c r="H15" s="101">
        <v>6</v>
      </c>
      <c r="I15" s="101">
        <v>18</v>
      </c>
      <c r="J15" s="101">
        <v>10</v>
      </c>
      <c r="K15" s="101">
        <v>11</v>
      </c>
      <c r="L15" s="101">
        <v>15</v>
      </c>
      <c r="M15" s="101">
        <v>114</v>
      </c>
      <c r="N15" s="102">
        <v>36</v>
      </c>
      <c r="O15" s="46" t="s">
        <v>217</v>
      </c>
      <c r="P15" s="42" t="s">
        <v>20</v>
      </c>
      <c r="Q15" s="101">
        <v>7</v>
      </c>
      <c r="R15" s="101">
        <v>9</v>
      </c>
      <c r="S15" s="101">
        <v>7</v>
      </c>
      <c r="T15" s="101">
        <v>5</v>
      </c>
      <c r="U15" s="101">
        <v>5</v>
      </c>
      <c r="V15" s="101">
        <v>10</v>
      </c>
      <c r="W15" s="101">
        <v>6</v>
      </c>
      <c r="X15" s="101">
        <v>8</v>
      </c>
      <c r="Y15" s="101">
        <v>10</v>
      </c>
      <c r="Z15" s="101">
        <v>67</v>
      </c>
      <c r="AA15" s="88">
        <f t="shared" si="0"/>
        <v>12</v>
      </c>
    </row>
    <row r="16" spans="1:27" ht="15">
      <c r="A16" s="43">
        <f t="shared" si="1"/>
        <v>13</v>
      </c>
      <c r="B16" s="46" t="s">
        <v>155</v>
      </c>
      <c r="C16" s="47" t="s">
        <v>49</v>
      </c>
      <c r="D16" s="101">
        <v>12</v>
      </c>
      <c r="E16" s="101">
        <v>12</v>
      </c>
      <c r="F16" s="101">
        <v>13</v>
      </c>
      <c r="G16" s="101">
        <v>12</v>
      </c>
      <c r="H16" s="101">
        <v>9</v>
      </c>
      <c r="I16" s="101">
        <v>22</v>
      </c>
      <c r="J16" s="101">
        <v>14</v>
      </c>
      <c r="K16" s="101">
        <v>10</v>
      </c>
      <c r="L16" s="101">
        <v>17</v>
      </c>
      <c r="M16" s="101">
        <v>121</v>
      </c>
      <c r="N16" s="102">
        <v>35</v>
      </c>
      <c r="O16" s="46" t="s">
        <v>86</v>
      </c>
      <c r="P16" s="42" t="s">
        <v>37</v>
      </c>
      <c r="Q16" s="101">
        <v>7</v>
      </c>
      <c r="R16" s="101">
        <v>6</v>
      </c>
      <c r="S16" s="101">
        <v>6</v>
      </c>
      <c r="T16" s="101">
        <v>9</v>
      </c>
      <c r="U16" s="101">
        <v>7</v>
      </c>
      <c r="V16" s="101">
        <v>9</v>
      </c>
      <c r="W16" s="101">
        <v>6</v>
      </c>
      <c r="X16" s="101">
        <v>11</v>
      </c>
      <c r="Y16" s="101">
        <v>7</v>
      </c>
      <c r="Z16" s="101">
        <v>68</v>
      </c>
      <c r="AA16" s="88">
        <f t="shared" si="0"/>
        <v>13</v>
      </c>
    </row>
    <row r="17" spans="1:27" ht="15">
      <c r="A17" s="43">
        <f t="shared" si="1"/>
        <v>14</v>
      </c>
      <c r="B17" s="46" t="s">
        <v>144</v>
      </c>
      <c r="C17" s="47" t="s">
        <v>23</v>
      </c>
      <c r="D17" s="101">
        <v>12</v>
      </c>
      <c r="E17" s="101">
        <v>9</v>
      </c>
      <c r="F17" s="101">
        <v>11</v>
      </c>
      <c r="G17" s="101">
        <v>18</v>
      </c>
      <c r="H17" s="101">
        <v>9</v>
      </c>
      <c r="I17" s="101">
        <v>21</v>
      </c>
      <c r="J17" s="101">
        <v>11</v>
      </c>
      <c r="K17" s="101">
        <v>16</v>
      </c>
      <c r="L17" s="101">
        <v>15</v>
      </c>
      <c r="M17" s="101">
        <v>122</v>
      </c>
      <c r="N17" s="102">
        <v>34</v>
      </c>
      <c r="O17" s="46" t="s">
        <v>70</v>
      </c>
      <c r="P17" s="47" t="s">
        <v>49</v>
      </c>
      <c r="Q17" s="101">
        <v>6</v>
      </c>
      <c r="R17" s="101">
        <v>8</v>
      </c>
      <c r="S17" s="101">
        <v>10</v>
      </c>
      <c r="T17" s="101">
        <v>6</v>
      </c>
      <c r="U17" s="101">
        <v>4</v>
      </c>
      <c r="V17" s="101">
        <v>10</v>
      </c>
      <c r="W17" s="101">
        <v>9</v>
      </c>
      <c r="X17" s="101">
        <v>9</v>
      </c>
      <c r="Y17" s="101">
        <v>7</v>
      </c>
      <c r="Z17" s="101">
        <v>69</v>
      </c>
      <c r="AA17" s="88">
        <f t="shared" si="0"/>
        <v>14</v>
      </c>
    </row>
    <row r="18" spans="1:27" ht="15">
      <c r="A18" s="43">
        <f t="shared" si="1"/>
        <v>15</v>
      </c>
      <c r="B18" s="46" t="s">
        <v>156</v>
      </c>
      <c r="C18" s="42" t="s">
        <v>21</v>
      </c>
      <c r="D18" s="101">
        <v>11</v>
      </c>
      <c r="E18" s="101">
        <v>10</v>
      </c>
      <c r="F18" s="101">
        <v>19</v>
      </c>
      <c r="G18" s="101">
        <v>23</v>
      </c>
      <c r="H18" s="101">
        <v>13</v>
      </c>
      <c r="I18" s="101">
        <v>21</v>
      </c>
      <c r="J18" s="101">
        <v>11</v>
      </c>
      <c r="K18" s="101">
        <v>11</v>
      </c>
      <c r="L18" s="101">
        <v>12</v>
      </c>
      <c r="M18" s="101">
        <v>131</v>
      </c>
      <c r="N18" s="102">
        <v>33</v>
      </c>
      <c r="O18" s="46" t="s">
        <v>42</v>
      </c>
      <c r="P18" s="47" t="s">
        <v>22</v>
      </c>
      <c r="Q18" s="101">
        <v>6</v>
      </c>
      <c r="R18" s="101">
        <v>5</v>
      </c>
      <c r="S18" s="101">
        <v>11</v>
      </c>
      <c r="T18" s="101">
        <v>8</v>
      </c>
      <c r="U18" s="101">
        <v>5</v>
      </c>
      <c r="V18" s="101">
        <v>11</v>
      </c>
      <c r="W18" s="101">
        <v>9</v>
      </c>
      <c r="X18" s="101">
        <v>6</v>
      </c>
      <c r="Y18" s="101">
        <v>8</v>
      </c>
      <c r="Z18" s="101">
        <v>69</v>
      </c>
      <c r="AA18" s="88">
        <f t="shared" si="0"/>
        <v>15</v>
      </c>
    </row>
    <row r="19" spans="14:27" ht="15">
      <c r="N19" s="103">
        <v>32</v>
      </c>
      <c r="O19" s="46" t="s">
        <v>65</v>
      </c>
      <c r="P19" s="47" t="s">
        <v>26</v>
      </c>
      <c r="Q19" s="101">
        <v>6</v>
      </c>
      <c r="R19" s="101">
        <v>5</v>
      </c>
      <c r="S19" s="101">
        <v>9</v>
      </c>
      <c r="T19" s="101">
        <v>6</v>
      </c>
      <c r="U19" s="101">
        <v>6</v>
      </c>
      <c r="V19" s="101">
        <v>11</v>
      </c>
      <c r="W19" s="101">
        <v>9</v>
      </c>
      <c r="X19" s="101">
        <v>8</v>
      </c>
      <c r="Y19" s="101">
        <v>9</v>
      </c>
      <c r="Z19" s="101">
        <v>69</v>
      </c>
      <c r="AA19" s="88">
        <f t="shared" si="0"/>
        <v>16</v>
      </c>
    </row>
    <row r="20" spans="14:27" ht="15">
      <c r="N20" s="103">
        <v>31</v>
      </c>
      <c r="O20" s="46" t="s">
        <v>53</v>
      </c>
      <c r="P20" s="47" t="s">
        <v>23</v>
      </c>
      <c r="Q20" s="101">
        <v>7</v>
      </c>
      <c r="R20" s="101">
        <v>7</v>
      </c>
      <c r="S20" s="101">
        <v>8</v>
      </c>
      <c r="T20" s="101">
        <v>9</v>
      </c>
      <c r="U20" s="101">
        <v>7</v>
      </c>
      <c r="V20" s="101">
        <v>9</v>
      </c>
      <c r="W20" s="101">
        <v>8</v>
      </c>
      <c r="X20" s="101">
        <v>7</v>
      </c>
      <c r="Y20" s="101">
        <v>8</v>
      </c>
      <c r="Z20" s="101">
        <v>70</v>
      </c>
      <c r="AA20" s="88">
        <f t="shared" si="0"/>
        <v>17</v>
      </c>
    </row>
    <row r="21" spans="14:27" ht="15">
      <c r="N21" s="103">
        <v>30</v>
      </c>
      <c r="O21" s="46" t="s">
        <v>218</v>
      </c>
      <c r="P21" s="47" t="s">
        <v>19</v>
      </c>
      <c r="Q21" s="101">
        <v>5</v>
      </c>
      <c r="R21" s="101">
        <v>8</v>
      </c>
      <c r="S21" s="101">
        <v>9</v>
      </c>
      <c r="T21" s="101">
        <v>7</v>
      </c>
      <c r="U21" s="101">
        <v>7</v>
      </c>
      <c r="V21" s="101">
        <v>13</v>
      </c>
      <c r="W21" s="101">
        <v>8</v>
      </c>
      <c r="X21" s="101">
        <v>6</v>
      </c>
      <c r="Y21" s="101">
        <v>8</v>
      </c>
      <c r="Z21" s="101">
        <v>71</v>
      </c>
      <c r="AA21" s="88">
        <f t="shared" si="0"/>
        <v>18</v>
      </c>
    </row>
    <row r="22" spans="14:27" ht="15">
      <c r="N22" s="103">
        <v>29</v>
      </c>
      <c r="O22" s="46" t="s">
        <v>63</v>
      </c>
      <c r="P22" s="47" t="s">
        <v>49</v>
      </c>
      <c r="Q22" s="101">
        <v>5</v>
      </c>
      <c r="R22" s="101">
        <v>9</v>
      </c>
      <c r="S22" s="101">
        <v>8</v>
      </c>
      <c r="T22" s="101">
        <v>7</v>
      </c>
      <c r="U22" s="101">
        <v>9</v>
      </c>
      <c r="V22" s="101">
        <v>9</v>
      </c>
      <c r="W22" s="101">
        <v>8</v>
      </c>
      <c r="X22" s="101">
        <v>8</v>
      </c>
      <c r="Y22" s="101">
        <v>8</v>
      </c>
      <c r="Z22" s="101">
        <v>71</v>
      </c>
      <c r="AA22" s="88">
        <f t="shared" si="0"/>
        <v>19</v>
      </c>
    </row>
    <row r="23" spans="14:27" ht="15">
      <c r="N23" s="103">
        <v>28</v>
      </c>
      <c r="O23" s="46" t="s">
        <v>57</v>
      </c>
      <c r="P23" s="47" t="s">
        <v>28</v>
      </c>
      <c r="Q23" s="101">
        <v>5</v>
      </c>
      <c r="R23" s="101">
        <v>7</v>
      </c>
      <c r="S23" s="101">
        <v>11</v>
      </c>
      <c r="T23" s="101">
        <v>6</v>
      </c>
      <c r="U23" s="101">
        <v>8</v>
      </c>
      <c r="V23" s="101">
        <v>12</v>
      </c>
      <c r="W23" s="101">
        <v>9</v>
      </c>
      <c r="X23" s="101">
        <v>5</v>
      </c>
      <c r="Y23" s="101">
        <v>9</v>
      </c>
      <c r="Z23" s="101">
        <v>72</v>
      </c>
      <c r="AA23" s="88">
        <f t="shared" si="0"/>
        <v>20</v>
      </c>
    </row>
    <row r="24" spans="14:27" ht="15">
      <c r="N24" s="103">
        <v>27</v>
      </c>
      <c r="O24" s="46" t="s">
        <v>43</v>
      </c>
      <c r="P24" s="47" t="s">
        <v>24</v>
      </c>
      <c r="Q24" s="101">
        <v>8</v>
      </c>
      <c r="R24" s="101">
        <v>8</v>
      </c>
      <c r="S24" s="101">
        <v>6</v>
      </c>
      <c r="T24" s="101">
        <v>7</v>
      </c>
      <c r="U24" s="101">
        <v>7</v>
      </c>
      <c r="V24" s="101">
        <v>13</v>
      </c>
      <c r="W24" s="101">
        <v>7</v>
      </c>
      <c r="X24" s="101">
        <v>7</v>
      </c>
      <c r="Y24" s="101">
        <v>9</v>
      </c>
      <c r="Z24" s="101">
        <v>72</v>
      </c>
      <c r="AA24" s="88">
        <f t="shared" si="0"/>
        <v>21</v>
      </c>
    </row>
    <row r="25" spans="14:27" ht="15">
      <c r="N25" s="103">
        <v>26</v>
      </c>
      <c r="O25" s="46" t="s">
        <v>58</v>
      </c>
      <c r="P25" s="47" t="s">
        <v>28</v>
      </c>
      <c r="Q25" s="101">
        <v>5</v>
      </c>
      <c r="R25" s="101">
        <v>5</v>
      </c>
      <c r="S25" s="101">
        <v>11</v>
      </c>
      <c r="T25" s="101">
        <v>8</v>
      </c>
      <c r="U25" s="101">
        <v>7</v>
      </c>
      <c r="V25" s="101">
        <v>8</v>
      </c>
      <c r="W25" s="101">
        <v>10</v>
      </c>
      <c r="X25" s="101">
        <v>8</v>
      </c>
      <c r="Y25" s="101">
        <v>10</v>
      </c>
      <c r="Z25" s="101">
        <v>72</v>
      </c>
      <c r="AA25" s="88">
        <f t="shared" si="0"/>
        <v>22</v>
      </c>
    </row>
    <row r="26" spans="2:27" ht="15.75">
      <c r="B26" s="72"/>
      <c r="C26" s="92" t="s">
        <v>219</v>
      </c>
      <c r="D26" s="104"/>
      <c r="E26" s="105"/>
      <c r="F26" s="106"/>
      <c r="G26" s="107"/>
      <c r="H26" s="104"/>
      <c r="N26" s="103">
        <v>25</v>
      </c>
      <c r="O26" s="46" t="s">
        <v>54</v>
      </c>
      <c r="P26" s="47" t="s">
        <v>24</v>
      </c>
      <c r="Q26" s="101">
        <v>9</v>
      </c>
      <c r="R26" s="101">
        <v>7</v>
      </c>
      <c r="S26" s="101">
        <v>8</v>
      </c>
      <c r="T26" s="101">
        <v>7</v>
      </c>
      <c r="U26" s="101">
        <v>5</v>
      </c>
      <c r="V26" s="101">
        <v>10</v>
      </c>
      <c r="W26" s="101">
        <v>8</v>
      </c>
      <c r="X26" s="101">
        <v>7</v>
      </c>
      <c r="Y26" s="101">
        <v>11</v>
      </c>
      <c r="Z26" s="101">
        <v>72</v>
      </c>
      <c r="AA26" s="88">
        <f t="shared" si="0"/>
        <v>23</v>
      </c>
    </row>
    <row r="27" spans="2:27" ht="15">
      <c r="B27"/>
      <c r="D27" s="18"/>
      <c r="E27" s="1"/>
      <c r="F27" s="108"/>
      <c r="G27" s="109"/>
      <c r="H27" s="110"/>
      <c r="N27" s="103">
        <v>24</v>
      </c>
      <c r="O27" s="46" t="s">
        <v>117</v>
      </c>
      <c r="P27" s="47" t="s">
        <v>24</v>
      </c>
      <c r="Q27" s="101">
        <v>5</v>
      </c>
      <c r="R27" s="101">
        <v>5</v>
      </c>
      <c r="S27" s="101">
        <v>8</v>
      </c>
      <c r="T27" s="101">
        <v>12</v>
      </c>
      <c r="U27" s="101">
        <v>6</v>
      </c>
      <c r="V27" s="101">
        <v>9</v>
      </c>
      <c r="W27" s="101">
        <v>9</v>
      </c>
      <c r="X27" s="101">
        <v>9</v>
      </c>
      <c r="Y27" s="101">
        <v>11</v>
      </c>
      <c r="Z27" s="101">
        <v>74</v>
      </c>
      <c r="AA27" s="88">
        <f t="shared" si="0"/>
        <v>24</v>
      </c>
    </row>
    <row r="28" spans="2:27" ht="15.75">
      <c r="B28" s="111">
        <v>1</v>
      </c>
      <c r="C28" s="12" t="s">
        <v>19</v>
      </c>
      <c r="D28" s="43">
        <v>50</v>
      </c>
      <c r="E28" s="112">
        <v>45</v>
      </c>
      <c r="F28" s="112">
        <v>41</v>
      </c>
      <c r="G28" s="113">
        <f aca="true" t="shared" si="2" ref="G28:G38">SUM(D28:F28)</f>
        <v>136</v>
      </c>
      <c r="H28" s="15">
        <v>20</v>
      </c>
      <c r="N28" s="103">
        <v>23</v>
      </c>
      <c r="O28" s="46" t="s">
        <v>71</v>
      </c>
      <c r="P28" s="47" t="s">
        <v>19</v>
      </c>
      <c r="Q28" s="101">
        <v>4</v>
      </c>
      <c r="R28" s="101">
        <v>3</v>
      </c>
      <c r="S28" s="101">
        <v>12</v>
      </c>
      <c r="T28" s="101">
        <v>11</v>
      </c>
      <c r="U28" s="101">
        <v>10</v>
      </c>
      <c r="V28" s="101">
        <v>10</v>
      </c>
      <c r="W28" s="101">
        <v>6</v>
      </c>
      <c r="X28" s="101">
        <v>13</v>
      </c>
      <c r="Y28" s="101">
        <v>7</v>
      </c>
      <c r="Z28" s="101">
        <v>76</v>
      </c>
      <c r="AA28" s="88">
        <f t="shared" si="0"/>
        <v>25</v>
      </c>
    </row>
    <row r="29" spans="2:27" ht="15.75">
      <c r="B29" s="111">
        <v>2</v>
      </c>
      <c r="C29" s="20" t="s">
        <v>21</v>
      </c>
      <c r="D29" s="43">
        <v>47</v>
      </c>
      <c r="E29" s="112">
        <v>45</v>
      </c>
      <c r="F29" s="112">
        <v>43</v>
      </c>
      <c r="G29" s="113">
        <f t="shared" si="2"/>
        <v>135</v>
      </c>
      <c r="H29" s="15">
        <v>18</v>
      </c>
      <c r="N29" s="103">
        <v>22</v>
      </c>
      <c r="O29" s="46" t="s">
        <v>59</v>
      </c>
      <c r="P29" s="47" t="s">
        <v>26</v>
      </c>
      <c r="Q29" s="101">
        <v>4</v>
      </c>
      <c r="R29" s="101">
        <v>10</v>
      </c>
      <c r="S29" s="101">
        <v>6</v>
      </c>
      <c r="T29" s="101">
        <v>7</v>
      </c>
      <c r="U29" s="101">
        <v>6</v>
      </c>
      <c r="V29" s="101">
        <v>19</v>
      </c>
      <c r="W29" s="101">
        <v>9</v>
      </c>
      <c r="X29" s="101">
        <v>11</v>
      </c>
      <c r="Y29" s="101">
        <v>8</v>
      </c>
      <c r="Z29" s="101">
        <v>80</v>
      </c>
      <c r="AA29" s="88">
        <f t="shared" si="0"/>
        <v>26</v>
      </c>
    </row>
    <row r="30" spans="2:27" ht="15.75">
      <c r="B30" s="114">
        <v>3</v>
      </c>
      <c r="C30" s="12" t="s">
        <v>20</v>
      </c>
      <c r="D30" s="43">
        <v>47</v>
      </c>
      <c r="E30" s="112">
        <v>44</v>
      </c>
      <c r="F30" s="112">
        <v>40</v>
      </c>
      <c r="G30" s="113">
        <f t="shared" si="2"/>
        <v>131</v>
      </c>
      <c r="H30" s="115">
        <v>16</v>
      </c>
      <c r="N30" s="103">
        <v>21</v>
      </c>
      <c r="O30" s="46" t="s">
        <v>72</v>
      </c>
      <c r="P30" s="47" t="s">
        <v>28</v>
      </c>
      <c r="Q30" s="101">
        <v>7</v>
      </c>
      <c r="R30" s="101">
        <v>7</v>
      </c>
      <c r="S30" s="101">
        <v>13</v>
      </c>
      <c r="T30" s="101">
        <v>8</v>
      </c>
      <c r="U30" s="101">
        <v>8</v>
      </c>
      <c r="V30" s="101">
        <v>14</v>
      </c>
      <c r="W30" s="101">
        <v>7</v>
      </c>
      <c r="X30" s="101">
        <v>5</v>
      </c>
      <c r="Y30" s="101">
        <v>11</v>
      </c>
      <c r="Z30" s="101">
        <v>80</v>
      </c>
      <c r="AA30" s="88">
        <f t="shared" si="0"/>
        <v>27</v>
      </c>
    </row>
    <row r="31" spans="2:27" ht="15.75">
      <c r="B31" s="111">
        <v>4</v>
      </c>
      <c r="C31" s="12" t="s">
        <v>25</v>
      </c>
      <c r="D31" s="43">
        <v>50</v>
      </c>
      <c r="E31" s="112">
        <v>43</v>
      </c>
      <c r="F31" s="112">
        <v>35</v>
      </c>
      <c r="G31" s="113">
        <f t="shared" si="2"/>
        <v>128</v>
      </c>
      <c r="H31" s="15">
        <v>15</v>
      </c>
      <c r="N31" s="103">
        <v>20</v>
      </c>
      <c r="O31" s="46" t="s">
        <v>62</v>
      </c>
      <c r="P31" s="47" t="s">
        <v>23</v>
      </c>
      <c r="Q31" s="101">
        <v>6</v>
      </c>
      <c r="R31" s="101">
        <v>6</v>
      </c>
      <c r="S31" s="101">
        <v>9</v>
      </c>
      <c r="T31" s="101">
        <v>10</v>
      </c>
      <c r="U31" s="101">
        <v>4</v>
      </c>
      <c r="V31" s="101">
        <v>12</v>
      </c>
      <c r="W31" s="101">
        <v>12</v>
      </c>
      <c r="X31" s="101">
        <v>8</v>
      </c>
      <c r="Y31" s="101">
        <v>13</v>
      </c>
      <c r="Z31" s="101">
        <v>80</v>
      </c>
      <c r="AA31" s="88">
        <f t="shared" si="0"/>
        <v>28</v>
      </c>
    </row>
    <row r="32" spans="2:27" ht="15.75">
      <c r="B32" s="111">
        <v>5</v>
      </c>
      <c r="C32" s="12" t="s">
        <v>22</v>
      </c>
      <c r="D32" s="43">
        <v>44</v>
      </c>
      <c r="E32" s="112">
        <v>42</v>
      </c>
      <c r="F32" s="112">
        <v>38</v>
      </c>
      <c r="G32" s="113">
        <f t="shared" si="2"/>
        <v>124</v>
      </c>
      <c r="H32" s="15">
        <v>14</v>
      </c>
      <c r="N32" s="103">
        <v>19</v>
      </c>
      <c r="O32" s="46" t="s">
        <v>124</v>
      </c>
      <c r="P32" s="47" t="s">
        <v>26</v>
      </c>
      <c r="Q32" s="101">
        <v>9</v>
      </c>
      <c r="R32" s="101">
        <v>10</v>
      </c>
      <c r="S32" s="101">
        <v>5</v>
      </c>
      <c r="T32" s="101">
        <v>5</v>
      </c>
      <c r="U32" s="101">
        <v>6</v>
      </c>
      <c r="V32" s="101">
        <v>14</v>
      </c>
      <c r="W32" s="101">
        <v>9</v>
      </c>
      <c r="X32" s="101">
        <v>8</v>
      </c>
      <c r="Y32" s="101">
        <v>19</v>
      </c>
      <c r="Z32" s="101">
        <v>85</v>
      </c>
      <c r="AA32" s="88">
        <f t="shared" si="0"/>
        <v>29</v>
      </c>
    </row>
    <row r="33" spans="2:27" ht="15.75">
      <c r="B33" s="111">
        <v>6</v>
      </c>
      <c r="C33" s="12" t="s">
        <v>23</v>
      </c>
      <c r="D33" s="43">
        <v>39</v>
      </c>
      <c r="E33" s="112">
        <v>37</v>
      </c>
      <c r="F33" s="112">
        <v>34</v>
      </c>
      <c r="G33" s="113">
        <f t="shared" si="2"/>
        <v>110</v>
      </c>
      <c r="H33" s="15">
        <v>13</v>
      </c>
      <c r="N33" s="103">
        <v>18</v>
      </c>
      <c r="O33" s="46" t="s">
        <v>68</v>
      </c>
      <c r="P33" s="47" t="s">
        <v>22</v>
      </c>
      <c r="Q33" s="101">
        <v>14</v>
      </c>
      <c r="R33" s="101">
        <v>7</v>
      </c>
      <c r="S33" s="101">
        <v>8</v>
      </c>
      <c r="T33" s="101">
        <v>10</v>
      </c>
      <c r="U33" s="101">
        <v>11</v>
      </c>
      <c r="V33" s="101">
        <v>12</v>
      </c>
      <c r="W33" s="101">
        <v>10</v>
      </c>
      <c r="X33" s="101">
        <v>8</v>
      </c>
      <c r="Y33" s="101">
        <v>11</v>
      </c>
      <c r="Z33" s="101">
        <v>91</v>
      </c>
      <c r="AA33" s="88">
        <f t="shared" si="0"/>
        <v>30</v>
      </c>
    </row>
    <row r="34" spans="2:27" ht="15.75">
      <c r="B34" s="111">
        <v>7</v>
      </c>
      <c r="C34" s="12" t="s">
        <v>30</v>
      </c>
      <c r="D34" s="43">
        <v>36</v>
      </c>
      <c r="E34" s="112">
        <v>35</v>
      </c>
      <c r="F34" s="112">
        <v>34</v>
      </c>
      <c r="G34" s="113">
        <f t="shared" si="2"/>
        <v>105</v>
      </c>
      <c r="H34" s="15">
        <v>12</v>
      </c>
      <c r="N34" s="103">
        <v>17</v>
      </c>
      <c r="O34" s="46" t="s">
        <v>100</v>
      </c>
      <c r="P34" s="47" t="s">
        <v>24</v>
      </c>
      <c r="Q34" s="101">
        <v>8</v>
      </c>
      <c r="R34" s="101">
        <v>6</v>
      </c>
      <c r="S34" s="101">
        <v>7</v>
      </c>
      <c r="T34" s="101">
        <v>13</v>
      </c>
      <c r="U34" s="101">
        <v>12</v>
      </c>
      <c r="V34" s="101">
        <v>14</v>
      </c>
      <c r="W34" s="101">
        <v>7</v>
      </c>
      <c r="X34" s="101">
        <v>14</v>
      </c>
      <c r="Y34" s="101">
        <v>11</v>
      </c>
      <c r="Z34" s="101">
        <v>92</v>
      </c>
      <c r="AA34" s="88">
        <f t="shared" si="0"/>
        <v>31</v>
      </c>
    </row>
    <row r="35" spans="2:27" ht="15.75">
      <c r="B35" s="111">
        <v>8</v>
      </c>
      <c r="C35" s="12" t="s">
        <v>28</v>
      </c>
      <c r="D35" s="43">
        <v>39</v>
      </c>
      <c r="E35" s="112">
        <v>37</v>
      </c>
      <c r="F35" s="112">
        <v>28</v>
      </c>
      <c r="G35" s="113">
        <f t="shared" si="2"/>
        <v>104</v>
      </c>
      <c r="H35" s="15">
        <v>11</v>
      </c>
      <c r="N35" s="103">
        <v>16</v>
      </c>
      <c r="O35" s="46" t="s">
        <v>48</v>
      </c>
      <c r="P35" s="47" t="s">
        <v>49</v>
      </c>
      <c r="Q35" s="101">
        <v>12</v>
      </c>
      <c r="R35" s="101">
        <v>10</v>
      </c>
      <c r="S35" s="101">
        <v>13</v>
      </c>
      <c r="T35" s="101">
        <v>10</v>
      </c>
      <c r="U35" s="101">
        <v>5</v>
      </c>
      <c r="V35" s="101">
        <v>16</v>
      </c>
      <c r="W35" s="101">
        <v>11</v>
      </c>
      <c r="X35" s="101">
        <v>10</v>
      </c>
      <c r="Y35" s="101">
        <v>15</v>
      </c>
      <c r="Z35" s="101">
        <v>102</v>
      </c>
      <c r="AA35" s="88">
        <f t="shared" si="0"/>
        <v>32</v>
      </c>
    </row>
    <row r="36" spans="2:8" ht="15.75">
      <c r="B36" s="111">
        <v>9</v>
      </c>
      <c r="C36" s="12" t="s">
        <v>24</v>
      </c>
      <c r="D36" s="43">
        <v>41</v>
      </c>
      <c r="E36" s="112">
        <v>27</v>
      </c>
      <c r="F36" s="112">
        <v>25</v>
      </c>
      <c r="G36" s="113">
        <f t="shared" si="2"/>
        <v>93</v>
      </c>
      <c r="H36" s="15">
        <v>10</v>
      </c>
    </row>
    <row r="37" spans="2:8" ht="15.75">
      <c r="B37" s="111">
        <v>10</v>
      </c>
      <c r="C37" s="12" t="s">
        <v>26</v>
      </c>
      <c r="D37" s="43">
        <v>32</v>
      </c>
      <c r="E37" s="112">
        <v>22</v>
      </c>
      <c r="F37" s="112">
        <v>19</v>
      </c>
      <c r="G37" s="113">
        <f t="shared" si="2"/>
        <v>73</v>
      </c>
      <c r="H37" s="15">
        <v>9</v>
      </c>
    </row>
    <row r="38" spans="2:8" ht="15.75">
      <c r="B38" s="111">
        <v>11</v>
      </c>
      <c r="C38" s="12" t="s">
        <v>29</v>
      </c>
      <c r="D38" s="43">
        <v>0</v>
      </c>
      <c r="E38" s="112">
        <v>0</v>
      </c>
      <c r="F38" s="112">
        <v>0</v>
      </c>
      <c r="G38" s="113">
        <f t="shared" si="2"/>
        <v>0</v>
      </c>
      <c r="H38" s="15">
        <v>0</v>
      </c>
    </row>
    <row r="39" spans="2:8" ht="15.75">
      <c r="B39" s="111"/>
      <c r="C39" s="12"/>
      <c r="D39" s="43"/>
      <c r="E39" s="112"/>
      <c r="F39" s="112"/>
      <c r="G39" s="113"/>
      <c r="H39" s="15"/>
    </row>
    <row r="40" spans="2:8" ht="15">
      <c r="B40"/>
      <c r="D40" s="18"/>
      <c r="E40" s="1"/>
      <c r="F40" s="108"/>
      <c r="G40" s="116"/>
      <c r="H40" s="117"/>
    </row>
    <row r="41" spans="2:8" ht="15">
      <c r="B41"/>
      <c r="C41" s="118" t="s">
        <v>220</v>
      </c>
      <c r="D41" s="18"/>
      <c r="E41" s="1"/>
      <c r="F41" s="108"/>
      <c r="G41" s="116"/>
      <c r="H41" s="1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33">
      <selection activeCell="H53" sqref="H53"/>
    </sheetView>
  </sheetViews>
  <sheetFormatPr defaultColWidth="9.140625" defaultRowHeight="19.5" customHeight="1"/>
  <cols>
    <col min="1" max="1" width="4.8515625" style="0" customWidth="1"/>
    <col min="2" max="2" width="21.7109375" style="18" customWidth="1"/>
    <col min="3" max="3" width="30.7109375" style="18" customWidth="1"/>
    <col min="4" max="4" width="10.7109375" style="0" customWidth="1"/>
    <col min="5" max="5" width="8.7109375" style="108" customWidth="1"/>
    <col min="6" max="6" width="20.7109375" style="109" customWidth="1"/>
    <col min="7" max="7" width="30.7109375" style="110" customWidth="1"/>
    <col min="8" max="8" width="10.7109375" style="119" customWidth="1"/>
  </cols>
  <sheetData>
    <row r="1" spans="1:4" ht="18" customHeight="1">
      <c r="A1" s="120"/>
      <c r="B1" s="92" t="s">
        <v>203</v>
      </c>
      <c r="C1" s="121"/>
      <c r="D1" s="120"/>
    </row>
    <row r="2" spans="1:4" ht="18" customHeight="1">
      <c r="A2" s="122"/>
      <c r="B2" s="73" t="s">
        <v>221</v>
      </c>
      <c r="C2" s="104"/>
      <c r="D2" s="123"/>
    </row>
    <row r="3" spans="1:9" s="88" customFormat="1" ht="18" customHeight="1">
      <c r="A3" s="43"/>
      <c r="B3" s="42" t="s">
        <v>222</v>
      </c>
      <c r="C3" s="42" t="s">
        <v>223</v>
      </c>
      <c r="D3" s="43" t="s">
        <v>224</v>
      </c>
      <c r="E3" s="124" t="s">
        <v>216</v>
      </c>
      <c r="F3" s="125" t="s">
        <v>222</v>
      </c>
      <c r="G3" s="42" t="s">
        <v>223</v>
      </c>
      <c r="H3" s="126" t="s">
        <v>224</v>
      </c>
      <c r="I3" s="43" t="s">
        <v>225</v>
      </c>
    </row>
    <row r="4" spans="1:9" s="88" customFormat="1" ht="18" customHeight="1">
      <c r="A4" s="5">
        <v>1</v>
      </c>
      <c r="B4" s="20" t="s">
        <v>69</v>
      </c>
      <c r="C4" s="42" t="s">
        <v>20</v>
      </c>
      <c r="D4" s="127">
        <v>40.9</v>
      </c>
      <c r="E4" s="102">
        <v>50</v>
      </c>
      <c r="F4" s="20" t="s">
        <v>146</v>
      </c>
      <c r="G4" s="47" t="s">
        <v>23</v>
      </c>
      <c r="H4" s="127" t="s">
        <v>226</v>
      </c>
      <c r="I4" s="5">
        <v>1</v>
      </c>
    </row>
    <row r="5" spans="1:9" s="88" customFormat="1" ht="18" customHeight="1">
      <c r="A5" s="5">
        <f aca="true" t="shared" si="0" ref="A5:A35">A4+1</f>
        <v>2</v>
      </c>
      <c r="B5" s="20" t="s">
        <v>66</v>
      </c>
      <c r="C5" s="47" t="s">
        <v>19</v>
      </c>
      <c r="D5" s="127">
        <v>44.5</v>
      </c>
      <c r="E5" s="102">
        <v>47</v>
      </c>
      <c r="F5" s="20" t="s">
        <v>150</v>
      </c>
      <c r="G5" s="47" t="s">
        <v>24</v>
      </c>
      <c r="H5" s="127" t="s">
        <v>227</v>
      </c>
      <c r="I5" s="5">
        <f aca="true" t="shared" si="1" ref="I5:I19">I4+1</f>
        <v>2</v>
      </c>
    </row>
    <row r="6" spans="1:9" s="88" customFormat="1" ht="18" customHeight="1">
      <c r="A6" s="5">
        <f t="shared" si="0"/>
        <v>3</v>
      </c>
      <c r="B6" s="20" t="s">
        <v>41</v>
      </c>
      <c r="C6" s="47" t="s">
        <v>23</v>
      </c>
      <c r="D6" s="127">
        <v>45.38</v>
      </c>
      <c r="E6" s="102">
        <v>45</v>
      </c>
      <c r="F6" s="20" t="s">
        <v>132</v>
      </c>
      <c r="G6" s="47" t="s">
        <v>26</v>
      </c>
      <c r="H6" s="127" t="s">
        <v>228</v>
      </c>
      <c r="I6" s="5">
        <f t="shared" si="1"/>
        <v>3</v>
      </c>
    </row>
    <row r="7" spans="1:9" s="88" customFormat="1" ht="18" customHeight="1">
      <c r="A7" s="5">
        <f t="shared" si="0"/>
        <v>4</v>
      </c>
      <c r="B7" s="20" t="s">
        <v>74</v>
      </c>
      <c r="C7" s="42" t="s">
        <v>37</v>
      </c>
      <c r="D7" s="127">
        <v>45.44</v>
      </c>
      <c r="E7" s="102">
        <v>44</v>
      </c>
      <c r="F7" s="20" t="s">
        <v>136</v>
      </c>
      <c r="G7" s="47" t="s">
        <v>19</v>
      </c>
      <c r="H7" s="127" t="s">
        <v>229</v>
      </c>
      <c r="I7" s="5">
        <f t="shared" si="1"/>
        <v>4</v>
      </c>
    </row>
    <row r="8" spans="1:9" s="88" customFormat="1" ht="18" customHeight="1">
      <c r="A8" s="5">
        <f t="shared" si="0"/>
        <v>5</v>
      </c>
      <c r="B8" s="20" t="s">
        <v>80</v>
      </c>
      <c r="C8" s="47" t="s">
        <v>49</v>
      </c>
      <c r="D8" s="127">
        <v>47.87</v>
      </c>
      <c r="E8" s="102">
        <v>43</v>
      </c>
      <c r="F8" s="20" t="s">
        <v>127</v>
      </c>
      <c r="G8" s="42" t="s">
        <v>20</v>
      </c>
      <c r="H8" s="127" t="s">
        <v>230</v>
      </c>
      <c r="I8" s="5">
        <f t="shared" si="1"/>
        <v>5</v>
      </c>
    </row>
    <row r="9" spans="1:9" s="88" customFormat="1" ht="18" customHeight="1">
      <c r="A9" s="5">
        <f t="shared" si="0"/>
        <v>6</v>
      </c>
      <c r="B9" s="20" t="s">
        <v>73</v>
      </c>
      <c r="C9" s="42" t="s">
        <v>37</v>
      </c>
      <c r="D9" s="127">
        <v>48.33</v>
      </c>
      <c r="E9" s="102">
        <v>42</v>
      </c>
      <c r="F9" s="20" t="s">
        <v>128</v>
      </c>
      <c r="G9" s="42" t="s">
        <v>21</v>
      </c>
      <c r="H9" s="127" t="s">
        <v>231</v>
      </c>
      <c r="I9" s="5">
        <f t="shared" si="1"/>
        <v>6</v>
      </c>
    </row>
    <row r="10" spans="1:9" s="88" customFormat="1" ht="18" customHeight="1">
      <c r="A10" s="5">
        <f t="shared" si="0"/>
        <v>7</v>
      </c>
      <c r="B10" s="20" t="s">
        <v>38</v>
      </c>
      <c r="C10" s="47" t="s">
        <v>19</v>
      </c>
      <c r="D10" s="127">
        <v>48.5</v>
      </c>
      <c r="E10" s="102">
        <v>41</v>
      </c>
      <c r="F10" s="20" t="s">
        <v>142</v>
      </c>
      <c r="G10" s="47" t="s">
        <v>22</v>
      </c>
      <c r="H10" s="127" t="s">
        <v>232</v>
      </c>
      <c r="I10" s="5">
        <f t="shared" si="1"/>
        <v>7</v>
      </c>
    </row>
    <row r="11" spans="1:10" s="88" customFormat="1" ht="18" customHeight="1">
      <c r="A11" s="5">
        <f t="shared" si="0"/>
        <v>8</v>
      </c>
      <c r="B11" s="20" t="s">
        <v>39</v>
      </c>
      <c r="C11" s="47" t="s">
        <v>19</v>
      </c>
      <c r="D11" s="127">
        <v>48.63</v>
      </c>
      <c r="E11" s="102">
        <v>40</v>
      </c>
      <c r="F11" s="20" t="s">
        <v>133</v>
      </c>
      <c r="G11" s="42" t="s">
        <v>21</v>
      </c>
      <c r="H11" s="127" t="s">
        <v>233</v>
      </c>
      <c r="I11" s="5">
        <f t="shared" si="1"/>
        <v>8</v>
      </c>
      <c r="J11" s="89"/>
    </row>
    <row r="12" spans="1:10" s="88" customFormat="1" ht="18" customHeight="1">
      <c r="A12" s="5">
        <f t="shared" si="0"/>
        <v>9</v>
      </c>
      <c r="B12" s="20" t="s">
        <v>105</v>
      </c>
      <c r="C12" s="47" t="s">
        <v>49</v>
      </c>
      <c r="D12" s="127">
        <v>49.1</v>
      </c>
      <c r="E12" s="102">
        <v>39</v>
      </c>
      <c r="F12" s="20" t="s">
        <v>180</v>
      </c>
      <c r="G12" s="47" t="s">
        <v>24</v>
      </c>
      <c r="H12" s="127" t="s">
        <v>234</v>
      </c>
      <c r="I12" s="5">
        <f t="shared" si="1"/>
        <v>9</v>
      </c>
      <c r="J12" s="89"/>
    </row>
    <row r="13" spans="1:10" s="88" customFormat="1" ht="18" customHeight="1">
      <c r="A13" s="5">
        <f t="shared" si="0"/>
        <v>10</v>
      </c>
      <c r="B13" s="20" t="s">
        <v>50</v>
      </c>
      <c r="C13" s="42" t="s">
        <v>20</v>
      </c>
      <c r="D13" s="127">
        <v>50.19</v>
      </c>
      <c r="E13" s="102">
        <v>38</v>
      </c>
      <c r="F13" s="20" t="s">
        <v>182</v>
      </c>
      <c r="G13" s="42" t="s">
        <v>21</v>
      </c>
      <c r="H13" s="127" t="s">
        <v>235</v>
      </c>
      <c r="I13" s="5">
        <f t="shared" si="1"/>
        <v>10</v>
      </c>
      <c r="J13" s="89"/>
    </row>
    <row r="14" spans="1:10" s="88" customFormat="1" ht="18" customHeight="1">
      <c r="A14" s="5">
        <f t="shared" si="0"/>
        <v>11</v>
      </c>
      <c r="B14" s="20" t="s">
        <v>236</v>
      </c>
      <c r="C14" s="42" t="s">
        <v>20</v>
      </c>
      <c r="D14" s="127">
        <v>51.53</v>
      </c>
      <c r="E14" s="102">
        <v>37</v>
      </c>
      <c r="F14" s="20" t="s">
        <v>134</v>
      </c>
      <c r="G14" s="47" t="s">
        <v>28</v>
      </c>
      <c r="H14" s="127" t="s">
        <v>237</v>
      </c>
      <c r="I14" s="5">
        <f t="shared" si="1"/>
        <v>11</v>
      </c>
      <c r="J14" s="89"/>
    </row>
    <row r="15" spans="1:10" s="88" customFormat="1" ht="18" customHeight="1">
      <c r="A15" s="5">
        <f t="shared" si="0"/>
        <v>12</v>
      </c>
      <c r="B15" s="20" t="s">
        <v>238</v>
      </c>
      <c r="C15" s="47" t="s">
        <v>49</v>
      </c>
      <c r="D15" s="127">
        <v>52.32</v>
      </c>
      <c r="E15" s="102">
        <v>36</v>
      </c>
      <c r="F15" s="20" t="s">
        <v>135</v>
      </c>
      <c r="G15" s="42" t="s">
        <v>21</v>
      </c>
      <c r="H15" s="127" t="s">
        <v>239</v>
      </c>
      <c r="I15" s="5">
        <f t="shared" si="1"/>
        <v>12</v>
      </c>
      <c r="J15" s="89"/>
    </row>
    <row r="16" spans="1:10" s="88" customFormat="1" ht="18" customHeight="1">
      <c r="A16" s="5">
        <f t="shared" si="0"/>
        <v>13</v>
      </c>
      <c r="B16" s="20" t="s">
        <v>36</v>
      </c>
      <c r="C16" s="42" t="s">
        <v>37</v>
      </c>
      <c r="D16" s="127">
        <v>52.63</v>
      </c>
      <c r="E16" s="102">
        <v>35</v>
      </c>
      <c r="F16" s="20" t="s">
        <v>189</v>
      </c>
      <c r="G16" s="47" t="s">
        <v>49</v>
      </c>
      <c r="H16" s="127" t="s">
        <v>240</v>
      </c>
      <c r="I16" s="5">
        <f t="shared" si="1"/>
        <v>13</v>
      </c>
      <c r="J16" s="89"/>
    </row>
    <row r="17" spans="1:10" s="88" customFormat="1" ht="18" customHeight="1">
      <c r="A17" s="5">
        <f t="shared" si="0"/>
        <v>14</v>
      </c>
      <c r="B17" s="20" t="s">
        <v>67</v>
      </c>
      <c r="C17" s="42" t="s">
        <v>37</v>
      </c>
      <c r="D17" s="127">
        <v>53.1</v>
      </c>
      <c r="E17" s="102">
        <v>34</v>
      </c>
      <c r="F17" s="20" t="s">
        <v>129</v>
      </c>
      <c r="G17" s="42" t="s">
        <v>20</v>
      </c>
      <c r="H17" s="127" t="s">
        <v>241</v>
      </c>
      <c r="I17" s="5">
        <f t="shared" si="1"/>
        <v>14</v>
      </c>
      <c r="J17" s="89"/>
    </row>
    <row r="18" spans="1:9" s="88" customFormat="1" ht="18" customHeight="1">
      <c r="A18" s="5">
        <f t="shared" si="0"/>
        <v>15</v>
      </c>
      <c r="B18" s="20" t="s">
        <v>56</v>
      </c>
      <c r="C18" s="47" t="s">
        <v>24</v>
      </c>
      <c r="D18" s="127">
        <v>54.12</v>
      </c>
      <c r="E18" s="102">
        <v>33</v>
      </c>
      <c r="F18" s="20" t="s">
        <v>156</v>
      </c>
      <c r="G18" s="42" t="s">
        <v>21</v>
      </c>
      <c r="H18" s="127" t="s">
        <v>242</v>
      </c>
      <c r="I18" s="5">
        <f t="shared" si="1"/>
        <v>15</v>
      </c>
    </row>
    <row r="19" spans="1:9" s="88" customFormat="1" ht="18" customHeight="1">
      <c r="A19" s="5">
        <f t="shared" si="0"/>
        <v>16</v>
      </c>
      <c r="B19" s="20" t="s">
        <v>44</v>
      </c>
      <c r="C19" s="47" t="s">
        <v>22</v>
      </c>
      <c r="D19" s="127">
        <v>54.72</v>
      </c>
      <c r="E19" s="128">
        <v>32</v>
      </c>
      <c r="F19" s="20" t="s">
        <v>191</v>
      </c>
      <c r="G19" s="42" t="s">
        <v>37</v>
      </c>
      <c r="H19" s="127" t="s">
        <v>243</v>
      </c>
      <c r="I19" s="5">
        <f t="shared" si="1"/>
        <v>16</v>
      </c>
    </row>
    <row r="20" spans="1:9" s="88" customFormat="1" ht="18" customHeight="1">
      <c r="A20" s="5">
        <f t="shared" si="0"/>
        <v>17</v>
      </c>
      <c r="B20" s="20" t="s">
        <v>42</v>
      </c>
      <c r="C20" s="47" t="s">
        <v>22</v>
      </c>
      <c r="D20" s="127">
        <v>56.03</v>
      </c>
      <c r="E20" s="129">
        <v>31</v>
      </c>
      <c r="F20" s="130"/>
      <c r="G20" s="104"/>
      <c r="H20" s="131"/>
      <c r="I20" s="132"/>
    </row>
    <row r="21" spans="1:9" s="88" customFormat="1" ht="18" customHeight="1">
      <c r="A21" s="5">
        <f t="shared" si="0"/>
        <v>18</v>
      </c>
      <c r="B21" s="20" t="s">
        <v>43</v>
      </c>
      <c r="C21" s="47" t="s">
        <v>24</v>
      </c>
      <c r="D21" s="127">
        <v>57.38</v>
      </c>
      <c r="E21" s="129">
        <v>30</v>
      </c>
      <c r="F21" s="133"/>
      <c r="G21" s="134"/>
      <c r="H21" s="131"/>
      <c r="I21" s="132"/>
    </row>
    <row r="22" spans="1:9" s="88" customFormat="1" ht="18" customHeight="1">
      <c r="A22" s="5">
        <f t="shared" si="0"/>
        <v>19</v>
      </c>
      <c r="B22" s="20" t="s">
        <v>48</v>
      </c>
      <c r="C22" s="47" t="s">
        <v>49</v>
      </c>
      <c r="D22" s="127">
        <v>59.47</v>
      </c>
      <c r="E22" s="129">
        <v>29</v>
      </c>
      <c r="F22" s="130"/>
      <c r="G22" s="104"/>
      <c r="H22" s="131"/>
      <c r="I22" s="132"/>
    </row>
    <row r="23" spans="1:9" s="88" customFormat="1" ht="18" customHeight="1">
      <c r="A23" s="5">
        <f t="shared" si="0"/>
        <v>20</v>
      </c>
      <c r="B23" s="20" t="s">
        <v>91</v>
      </c>
      <c r="C23" s="47" t="s">
        <v>28</v>
      </c>
      <c r="D23" s="127" t="s">
        <v>244</v>
      </c>
      <c r="E23" s="129">
        <v>28</v>
      </c>
      <c r="F23" s="130"/>
      <c r="G23" s="104"/>
      <c r="H23" s="131"/>
      <c r="I23" s="132"/>
    </row>
    <row r="24" spans="1:9" s="88" customFormat="1" ht="18" customHeight="1">
      <c r="A24" s="5">
        <f t="shared" si="0"/>
        <v>21</v>
      </c>
      <c r="B24" s="20" t="s">
        <v>47</v>
      </c>
      <c r="C24" s="47" t="s">
        <v>19</v>
      </c>
      <c r="D24" s="127" t="s">
        <v>245</v>
      </c>
      <c r="E24" s="129">
        <v>27</v>
      </c>
      <c r="F24" s="130"/>
      <c r="G24" s="104"/>
      <c r="H24" s="131"/>
      <c r="I24" s="132"/>
    </row>
    <row r="25" spans="1:9" s="88" customFormat="1" ht="18" customHeight="1">
      <c r="A25" s="5">
        <f t="shared" si="0"/>
        <v>22</v>
      </c>
      <c r="B25" s="20" t="s">
        <v>52</v>
      </c>
      <c r="C25" s="47" t="s">
        <v>23</v>
      </c>
      <c r="D25" s="127" t="s">
        <v>246</v>
      </c>
      <c r="E25" s="129">
        <v>26</v>
      </c>
      <c r="F25" s="130"/>
      <c r="G25" s="104"/>
      <c r="H25" s="131"/>
      <c r="I25" s="132"/>
    </row>
    <row r="26" spans="1:9" s="88" customFormat="1" ht="18" customHeight="1">
      <c r="A26" s="5">
        <f t="shared" si="0"/>
        <v>23</v>
      </c>
      <c r="B26" s="20" t="s">
        <v>247</v>
      </c>
      <c r="C26" s="47" t="s">
        <v>49</v>
      </c>
      <c r="D26" s="127" t="s">
        <v>248</v>
      </c>
      <c r="E26" s="129">
        <v>25</v>
      </c>
      <c r="F26" s="133"/>
      <c r="G26" s="134"/>
      <c r="H26" s="131"/>
      <c r="I26" s="132"/>
    </row>
    <row r="27" spans="1:9" s="88" customFormat="1" ht="18" customHeight="1">
      <c r="A27" s="5">
        <f t="shared" si="0"/>
        <v>24</v>
      </c>
      <c r="B27" s="20" t="s">
        <v>54</v>
      </c>
      <c r="C27" s="47" t="s">
        <v>24</v>
      </c>
      <c r="D27" s="127" t="s">
        <v>249</v>
      </c>
      <c r="E27" s="129">
        <v>24</v>
      </c>
      <c r="F27" s="133"/>
      <c r="G27" s="134"/>
      <c r="H27" s="131"/>
      <c r="I27" s="132"/>
    </row>
    <row r="28" spans="1:9" s="88" customFormat="1" ht="18" customHeight="1">
      <c r="A28" s="5">
        <f t="shared" si="0"/>
        <v>25</v>
      </c>
      <c r="B28" s="20" t="s">
        <v>65</v>
      </c>
      <c r="C28" s="47" t="s">
        <v>26</v>
      </c>
      <c r="D28" s="127" t="s">
        <v>250</v>
      </c>
      <c r="E28" s="129">
        <v>23</v>
      </c>
      <c r="F28" s="133"/>
      <c r="G28" s="134"/>
      <c r="H28" s="131"/>
      <c r="I28" s="132"/>
    </row>
    <row r="29" spans="1:9" s="88" customFormat="1" ht="18" customHeight="1">
      <c r="A29" s="5">
        <f t="shared" si="0"/>
        <v>26</v>
      </c>
      <c r="B29" s="20" t="s">
        <v>58</v>
      </c>
      <c r="C29" s="47" t="s">
        <v>28</v>
      </c>
      <c r="D29" s="127" t="s">
        <v>251</v>
      </c>
      <c r="E29" s="129">
        <v>22</v>
      </c>
      <c r="F29" s="130"/>
      <c r="G29" s="104"/>
      <c r="H29" s="135"/>
      <c r="I29" s="72"/>
    </row>
    <row r="30" spans="1:9" s="88" customFormat="1" ht="18" customHeight="1">
      <c r="A30" s="5">
        <f t="shared" si="0"/>
        <v>27</v>
      </c>
      <c r="B30" s="20" t="s">
        <v>55</v>
      </c>
      <c r="C30" s="47" t="s">
        <v>23</v>
      </c>
      <c r="D30" s="127" t="s">
        <v>252</v>
      </c>
      <c r="E30" s="129">
        <v>21</v>
      </c>
      <c r="F30" s="130"/>
      <c r="G30" s="104"/>
      <c r="H30" s="135"/>
      <c r="I30" s="72"/>
    </row>
    <row r="31" spans="1:9" s="88" customFormat="1" ht="18" customHeight="1">
      <c r="A31" s="5">
        <f t="shared" si="0"/>
        <v>28</v>
      </c>
      <c r="B31" s="20" t="s">
        <v>77</v>
      </c>
      <c r="C31" s="47" t="s">
        <v>22</v>
      </c>
      <c r="D31" s="127" t="s">
        <v>253</v>
      </c>
      <c r="E31" s="129">
        <v>20</v>
      </c>
      <c r="F31" s="107"/>
      <c r="G31" s="104"/>
      <c r="H31" s="135"/>
      <c r="I31" s="72"/>
    </row>
    <row r="32" spans="1:9" ht="18" customHeight="1">
      <c r="A32" s="5">
        <f t="shared" si="0"/>
        <v>29</v>
      </c>
      <c r="B32" s="20" t="s">
        <v>254</v>
      </c>
      <c r="C32" s="47" t="s">
        <v>24</v>
      </c>
      <c r="D32" s="127" t="s">
        <v>255</v>
      </c>
      <c r="E32" s="129">
        <v>19</v>
      </c>
      <c r="F32" s="116"/>
      <c r="G32" s="117"/>
      <c r="H32" s="136"/>
      <c r="I32" s="10"/>
    </row>
    <row r="33" spans="1:9" ht="18" customHeight="1">
      <c r="A33" s="5">
        <f t="shared" si="0"/>
        <v>30</v>
      </c>
      <c r="B33" s="20" t="s">
        <v>40</v>
      </c>
      <c r="C33" s="42" t="s">
        <v>20</v>
      </c>
      <c r="D33" s="127" t="s">
        <v>256</v>
      </c>
      <c r="E33" s="129">
        <v>18</v>
      </c>
      <c r="F33" s="116"/>
      <c r="G33" s="117"/>
      <c r="H33" s="136"/>
      <c r="I33" s="10"/>
    </row>
    <row r="34" spans="1:5" ht="18" customHeight="1">
      <c r="A34" s="5">
        <f t="shared" si="0"/>
        <v>31</v>
      </c>
      <c r="B34" s="20" t="s">
        <v>68</v>
      </c>
      <c r="C34" s="47" t="s">
        <v>22</v>
      </c>
      <c r="D34" s="127" t="s">
        <v>257</v>
      </c>
      <c r="E34" s="129">
        <v>17</v>
      </c>
    </row>
    <row r="35" spans="1:5" ht="18" customHeight="1">
      <c r="A35" s="5">
        <f t="shared" si="0"/>
        <v>32</v>
      </c>
      <c r="B35" s="20" t="s">
        <v>258</v>
      </c>
      <c r="C35" s="47" t="s">
        <v>28</v>
      </c>
      <c r="D35" s="127" t="s">
        <v>259</v>
      </c>
      <c r="E35" s="129">
        <v>16</v>
      </c>
    </row>
    <row r="36" ht="18" customHeight="1"/>
    <row r="37" ht="18" customHeight="1"/>
    <row r="38" ht="18" customHeight="1">
      <c r="B38" s="92"/>
    </row>
    <row r="39" spans="2:9" ht="18" customHeight="1">
      <c r="B39" s="72"/>
      <c r="C39" s="92" t="s">
        <v>219</v>
      </c>
      <c r="D39" s="104"/>
      <c r="E39" s="105"/>
      <c r="F39" s="106"/>
      <c r="G39" s="107"/>
      <c r="H39" s="104"/>
      <c r="I39" s="89"/>
    </row>
    <row r="40" spans="2:9" ht="18" customHeight="1">
      <c r="B40"/>
      <c r="D40" s="18"/>
      <c r="E40" s="1"/>
      <c r="F40" s="108"/>
      <c r="G40" s="109"/>
      <c r="H40" s="110"/>
      <c r="I40" s="89"/>
    </row>
    <row r="41" spans="2:9" ht="18" customHeight="1">
      <c r="B41" s="111">
        <v>1</v>
      </c>
      <c r="C41" s="12" t="s">
        <v>19</v>
      </c>
      <c r="D41" s="43">
        <v>47</v>
      </c>
      <c r="E41" s="43">
        <v>44</v>
      </c>
      <c r="F41" s="43">
        <v>41</v>
      </c>
      <c r="G41" s="113">
        <f aca="true" t="shared" si="2" ref="G41:G51">SUM(D41:F41)</f>
        <v>132</v>
      </c>
      <c r="H41" s="15">
        <v>20</v>
      </c>
      <c r="I41" s="89"/>
    </row>
    <row r="42" spans="2:9" ht="18" customHeight="1">
      <c r="B42" s="111">
        <v>2</v>
      </c>
      <c r="C42" s="12" t="s">
        <v>20</v>
      </c>
      <c r="D42" s="43">
        <v>50</v>
      </c>
      <c r="E42" s="43">
        <v>43</v>
      </c>
      <c r="F42" s="43">
        <v>38</v>
      </c>
      <c r="G42" s="113">
        <f t="shared" si="2"/>
        <v>131</v>
      </c>
      <c r="H42" s="15">
        <v>18</v>
      </c>
      <c r="I42" s="89"/>
    </row>
    <row r="43" spans="2:9" ht="18" customHeight="1">
      <c r="B43" s="114">
        <v>3</v>
      </c>
      <c r="C43" s="12" t="s">
        <v>23</v>
      </c>
      <c r="D43" s="43">
        <v>50</v>
      </c>
      <c r="E43" s="43">
        <v>45</v>
      </c>
      <c r="F43" s="43">
        <v>26</v>
      </c>
      <c r="G43" s="113">
        <f t="shared" si="2"/>
        <v>121</v>
      </c>
      <c r="H43" s="115">
        <v>16</v>
      </c>
      <c r="I43" s="89"/>
    </row>
    <row r="44" spans="2:9" ht="18" customHeight="1">
      <c r="B44" s="111">
        <v>4</v>
      </c>
      <c r="C44" s="12" t="s">
        <v>25</v>
      </c>
      <c r="D44" s="43">
        <v>44</v>
      </c>
      <c r="E44" s="43">
        <v>42</v>
      </c>
      <c r="F44" s="43">
        <v>35</v>
      </c>
      <c r="G44" s="113">
        <f t="shared" si="2"/>
        <v>121</v>
      </c>
      <c r="H44" s="15">
        <v>15</v>
      </c>
      <c r="I44" s="89"/>
    </row>
    <row r="45" spans="2:9" ht="18" customHeight="1">
      <c r="B45" s="111">
        <v>5</v>
      </c>
      <c r="C45" s="20" t="s">
        <v>21</v>
      </c>
      <c r="D45" s="43">
        <v>42</v>
      </c>
      <c r="E45" s="43">
        <v>40</v>
      </c>
      <c r="F45" s="43">
        <v>38</v>
      </c>
      <c r="G45" s="113">
        <f t="shared" si="2"/>
        <v>120</v>
      </c>
      <c r="H45" s="15">
        <v>14</v>
      </c>
      <c r="I45" s="89"/>
    </row>
    <row r="46" spans="2:9" ht="18" customHeight="1">
      <c r="B46" s="111">
        <v>6</v>
      </c>
      <c r="C46" s="12" t="s">
        <v>24</v>
      </c>
      <c r="D46" s="43">
        <v>47</v>
      </c>
      <c r="E46" s="43">
        <v>39</v>
      </c>
      <c r="F46" s="43">
        <v>33</v>
      </c>
      <c r="G46" s="113">
        <f t="shared" si="2"/>
        <v>119</v>
      </c>
      <c r="H46" s="15">
        <v>13</v>
      </c>
      <c r="I46" s="89"/>
    </row>
    <row r="47" spans="2:9" ht="18" customHeight="1">
      <c r="B47" s="111">
        <v>7</v>
      </c>
      <c r="C47" s="12" t="s">
        <v>30</v>
      </c>
      <c r="D47" s="43">
        <v>43</v>
      </c>
      <c r="E47" s="43">
        <v>39</v>
      </c>
      <c r="F47" s="43">
        <v>36</v>
      </c>
      <c r="G47" s="113">
        <f t="shared" si="2"/>
        <v>118</v>
      </c>
      <c r="H47" s="15">
        <v>12</v>
      </c>
      <c r="I47" s="89"/>
    </row>
    <row r="48" spans="2:9" ht="18" customHeight="1">
      <c r="B48" s="111">
        <v>8</v>
      </c>
      <c r="C48" s="12" t="s">
        <v>22</v>
      </c>
      <c r="D48" s="43">
        <v>41</v>
      </c>
      <c r="E48" s="43">
        <v>32</v>
      </c>
      <c r="F48" s="43">
        <v>31</v>
      </c>
      <c r="G48" s="113">
        <f t="shared" si="2"/>
        <v>104</v>
      </c>
      <c r="H48" s="15">
        <v>11</v>
      </c>
      <c r="I48" s="89"/>
    </row>
    <row r="49" spans="2:9" ht="18" customHeight="1">
      <c r="B49" s="111">
        <v>9</v>
      </c>
      <c r="C49" s="12" t="s">
        <v>28</v>
      </c>
      <c r="D49" s="43">
        <v>37</v>
      </c>
      <c r="E49" s="43">
        <v>28</v>
      </c>
      <c r="F49" s="43">
        <v>22</v>
      </c>
      <c r="G49" s="113">
        <f t="shared" si="2"/>
        <v>87</v>
      </c>
      <c r="H49" s="15">
        <v>10</v>
      </c>
      <c r="I49" s="89"/>
    </row>
    <row r="50" spans="2:9" ht="18" customHeight="1">
      <c r="B50" s="111">
        <v>10</v>
      </c>
      <c r="C50" s="12" t="s">
        <v>26</v>
      </c>
      <c r="D50" s="43">
        <v>45</v>
      </c>
      <c r="E50" s="43">
        <v>23</v>
      </c>
      <c r="F50" s="43">
        <v>0</v>
      </c>
      <c r="G50" s="113">
        <f t="shared" si="2"/>
        <v>68</v>
      </c>
      <c r="H50" s="15">
        <v>9</v>
      </c>
      <c r="I50" s="89"/>
    </row>
    <row r="51" spans="2:9" ht="18" customHeight="1">
      <c r="B51" s="111">
        <v>11</v>
      </c>
      <c r="C51" s="12" t="s">
        <v>29</v>
      </c>
      <c r="D51" s="43">
        <v>0</v>
      </c>
      <c r="E51" s="43">
        <v>0</v>
      </c>
      <c r="F51" s="43">
        <v>0</v>
      </c>
      <c r="G51" s="113">
        <f t="shared" si="2"/>
        <v>0</v>
      </c>
      <c r="H51" s="15">
        <v>0</v>
      </c>
      <c r="I51" s="89"/>
    </row>
    <row r="52" spans="2:9" ht="18" customHeight="1">
      <c r="B52" s="111"/>
      <c r="C52" s="12"/>
      <c r="D52" s="43"/>
      <c r="E52" s="112"/>
      <c r="F52" s="112"/>
      <c r="G52" s="113"/>
      <c r="H52" s="15"/>
      <c r="I52" s="89"/>
    </row>
    <row r="53" spans="2:9" ht="18" customHeight="1">
      <c r="B53"/>
      <c r="D53" s="18"/>
      <c r="E53" s="1"/>
      <c r="F53" s="108"/>
      <c r="G53" s="116"/>
      <c r="H53" s="117"/>
      <c r="I53" s="89"/>
    </row>
    <row r="54" spans="2:9" ht="18" customHeight="1">
      <c r="B54"/>
      <c r="C54" s="118" t="s">
        <v>260</v>
      </c>
      <c r="D54" s="18"/>
      <c r="E54" s="1"/>
      <c r="F54" s="108"/>
      <c r="G54" s="116"/>
      <c r="H54" s="117"/>
      <c r="I54" s="8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47">
      <selection activeCell="A1" sqref="A1"/>
    </sheetView>
  </sheetViews>
  <sheetFormatPr defaultColWidth="9.140625" defaultRowHeight="19.5" customHeight="1"/>
  <cols>
    <col min="1" max="1" width="4.421875" style="137" customWidth="1"/>
    <col min="2" max="2" width="27.8515625" style="138" customWidth="1"/>
    <col min="3" max="3" width="26.421875" style="138" customWidth="1"/>
    <col min="4" max="5" width="7.7109375" style="139" customWidth="1"/>
    <col min="6" max="6" width="8.7109375" style="89" customWidth="1"/>
    <col min="7" max="7" width="8.140625" style="137" customWidth="1"/>
    <col min="8" max="8" width="22.8515625" style="137" customWidth="1"/>
    <col min="9" max="9" width="30.140625" style="140" customWidth="1"/>
    <col min="10" max="11" width="7.7109375" style="141" customWidth="1"/>
    <col min="12" max="12" width="8.7109375" style="141" customWidth="1"/>
    <col min="13" max="16384" width="9.140625" style="137" customWidth="1"/>
  </cols>
  <sheetData>
    <row r="1" spans="1:7" ht="18" customHeight="1">
      <c r="A1" s="142"/>
      <c r="B1" s="92" t="s">
        <v>203</v>
      </c>
      <c r="C1" s="143"/>
      <c r="D1" s="144"/>
      <c r="E1" s="144"/>
      <c r="F1" s="94"/>
      <c r="G1" s="142"/>
    </row>
    <row r="2" spans="1:7" ht="18" customHeight="1">
      <c r="A2" s="145"/>
      <c r="B2" s="146" t="s">
        <v>261</v>
      </c>
      <c r="C2" s="147"/>
      <c r="D2" s="148"/>
      <c r="E2" s="148"/>
      <c r="F2" s="149"/>
      <c r="G2" s="150"/>
    </row>
    <row r="3" spans="1:12" s="89" customFormat="1" ht="18" customHeight="1">
      <c r="A3" s="40"/>
      <c r="B3" s="49" t="s">
        <v>222</v>
      </c>
      <c r="C3" s="49" t="s">
        <v>262</v>
      </c>
      <c r="D3" s="151" t="s">
        <v>263</v>
      </c>
      <c r="E3" s="151" t="s">
        <v>264</v>
      </c>
      <c r="F3" s="5" t="s">
        <v>265</v>
      </c>
      <c r="G3" s="152" t="s">
        <v>216</v>
      </c>
      <c r="H3" s="153" t="s">
        <v>222</v>
      </c>
      <c r="I3" s="49" t="s">
        <v>262</v>
      </c>
      <c r="J3" s="151" t="s">
        <v>263</v>
      </c>
      <c r="K3" s="151" t="s">
        <v>264</v>
      </c>
      <c r="L3" s="154" t="s">
        <v>265</v>
      </c>
    </row>
    <row r="4" spans="1:12" s="138" customFormat="1" ht="18" customHeight="1">
      <c r="A4" s="40">
        <v>1</v>
      </c>
      <c r="B4" s="49" t="s">
        <v>90</v>
      </c>
      <c r="C4" s="49" t="s">
        <v>30</v>
      </c>
      <c r="D4" s="43">
        <v>46</v>
      </c>
      <c r="E4" s="43">
        <v>43</v>
      </c>
      <c r="F4" s="44">
        <v>89</v>
      </c>
      <c r="G4" s="45">
        <v>50</v>
      </c>
      <c r="H4" s="53" t="s">
        <v>170</v>
      </c>
      <c r="I4" s="49" t="s">
        <v>20</v>
      </c>
      <c r="J4" s="43">
        <v>37</v>
      </c>
      <c r="K4" s="43">
        <v>34</v>
      </c>
      <c r="L4" s="44">
        <v>71</v>
      </c>
    </row>
    <row r="5" spans="1:12" s="138" customFormat="1" ht="18" customHeight="1">
      <c r="A5" s="40">
        <f aca="true" t="shared" si="0" ref="A5:A41">A4+1</f>
        <v>2</v>
      </c>
      <c r="B5" s="49" t="s">
        <v>45</v>
      </c>
      <c r="C5" s="49" t="s">
        <v>29</v>
      </c>
      <c r="D5" s="43">
        <v>42</v>
      </c>
      <c r="E5" s="43">
        <v>41</v>
      </c>
      <c r="F5" s="44">
        <v>83</v>
      </c>
      <c r="G5" s="45">
        <v>47</v>
      </c>
      <c r="H5" s="49" t="s">
        <v>148</v>
      </c>
      <c r="I5" s="49" t="s">
        <v>29</v>
      </c>
      <c r="J5" s="43">
        <v>28</v>
      </c>
      <c r="K5" s="43">
        <v>39</v>
      </c>
      <c r="L5" s="44">
        <v>67</v>
      </c>
    </row>
    <row r="6" spans="1:12" s="138" customFormat="1" ht="18" customHeight="1">
      <c r="A6" s="40">
        <f t="shared" si="0"/>
        <v>3</v>
      </c>
      <c r="B6" s="49" t="s">
        <v>266</v>
      </c>
      <c r="C6" s="49" t="s">
        <v>19</v>
      </c>
      <c r="D6" s="43">
        <v>41</v>
      </c>
      <c r="E6" s="43">
        <v>40</v>
      </c>
      <c r="F6" s="44">
        <v>81</v>
      </c>
      <c r="G6" s="45">
        <v>45</v>
      </c>
      <c r="H6" s="49" t="s">
        <v>130</v>
      </c>
      <c r="I6" s="49" t="s">
        <v>22</v>
      </c>
      <c r="J6" s="43">
        <v>28</v>
      </c>
      <c r="K6" s="43">
        <v>19</v>
      </c>
      <c r="L6" s="44">
        <v>47</v>
      </c>
    </row>
    <row r="7" spans="1:12" s="138" customFormat="1" ht="18" customHeight="1">
      <c r="A7" s="40">
        <f t="shared" si="0"/>
        <v>4</v>
      </c>
      <c r="B7" s="49" t="s">
        <v>267</v>
      </c>
      <c r="C7" s="49" t="s">
        <v>22</v>
      </c>
      <c r="D7" s="43">
        <v>41</v>
      </c>
      <c r="E7" s="43">
        <v>40</v>
      </c>
      <c r="F7" s="44">
        <v>81</v>
      </c>
      <c r="G7" s="45">
        <v>44</v>
      </c>
      <c r="H7" s="49" t="s">
        <v>142</v>
      </c>
      <c r="I7" s="49" t="s">
        <v>22</v>
      </c>
      <c r="J7" s="43">
        <v>22</v>
      </c>
      <c r="K7" s="43">
        <v>23</v>
      </c>
      <c r="L7" s="44">
        <v>45</v>
      </c>
    </row>
    <row r="8" spans="1:12" s="138" customFormat="1" ht="18" customHeight="1">
      <c r="A8" s="40">
        <f t="shared" si="0"/>
        <v>5</v>
      </c>
      <c r="B8" s="49" t="s">
        <v>40</v>
      </c>
      <c r="C8" s="49" t="s">
        <v>20</v>
      </c>
      <c r="D8" s="43">
        <v>35</v>
      </c>
      <c r="E8" s="43">
        <v>40</v>
      </c>
      <c r="F8" s="44">
        <v>75</v>
      </c>
      <c r="G8" s="45">
        <v>43</v>
      </c>
      <c r="H8" s="49" t="s">
        <v>127</v>
      </c>
      <c r="I8" s="49" t="s">
        <v>20</v>
      </c>
      <c r="J8" s="43">
        <v>17</v>
      </c>
      <c r="K8" s="43">
        <v>27</v>
      </c>
      <c r="L8" s="44">
        <v>44</v>
      </c>
    </row>
    <row r="9" spans="1:12" s="138" customFormat="1" ht="18" customHeight="1">
      <c r="A9" s="40">
        <f t="shared" si="0"/>
        <v>6</v>
      </c>
      <c r="B9" s="53" t="s">
        <v>47</v>
      </c>
      <c r="C9" s="49" t="s">
        <v>19</v>
      </c>
      <c r="D9" s="43">
        <v>35</v>
      </c>
      <c r="E9" s="43">
        <v>38</v>
      </c>
      <c r="F9" s="44">
        <v>73</v>
      </c>
      <c r="G9" s="45">
        <v>42</v>
      </c>
      <c r="H9" s="49" t="s">
        <v>132</v>
      </c>
      <c r="I9" s="49" t="s">
        <v>26</v>
      </c>
      <c r="J9" s="43">
        <v>26</v>
      </c>
      <c r="K9" s="43">
        <v>17</v>
      </c>
      <c r="L9" s="44">
        <v>43</v>
      </c>
    </row>
    <row r="10" spans="1:12" s="138" customFormat="1" ht="18" customHeight="1">
      <c r="A10" s="40">
        <f t="shared" si="0"/>
        <v>7</v>
      </c>
      <c r="B10" s="53" t="s">
        <v>64</v>
      </c>
      <c r="C10" s="49" t="s">
        <v>23</v>
      </c>
      <c r="D10" s="43">
        <v>29</v>
      </c>
      <c r="E10" s="43">
        <v>43</v>
      </c>
      <c r="F10" s="44">
        <v>72</v>
      </c>
      <c r="G10" s="45">
        <v>41</v>
      </c>
      <c r="H10" s="53" t="s">
        <v>131</v>
      </c>
      <c r="I10" s="49" t="s">
        <v>24</v>
      </c>
      <c r="J10" s="43">
        <v>23</v>
      </c>
      <c r="K10" s="43">
        <v>18</v>
      </c>
      <c r="L10" s="44">
        <v>41</v>
      </c>
    </row>
    <row r="11" spans="1:12" s="138" customFormat="1" ht="18" customHeight="1">
      <c r="A11" s="40">
        <f t="shared" si="0"/>
        <v>8</v>
      </c>
      <c r="B11" s="49" t="s">
        <v>56</v>
      </c>
      <c r="C11" s="49" t="s">
        <v>24</v>
      </c>
      <c r="D11" s="43">
        <v>31</v>
      </c>
      <c r="E11" s="43">
        <v>41</v>
      </c>
      <c r="F11" s="44">
        <v>72</v>
      </c>
      <c r="G11" s="45">
        <v>40</v>
      </c>
      <c r="H11" s="49" t="s">
        <v>160</v>
      </c>
      <c r="I11" s="49" t="s">
        <v>21</v>
      </c>
      <c r="J11" s="43">
        <v>11</v>
      </c>
      <c r="K11" s="43">
        <v>26</v>
      </c>
      <c r="L11" s="44">
        <v>37</v>
      </c>
    </row>
    <row r="12" spans="1:12" s="138" customFormat="1" ht="18" customHeight="1">
      <c r="A12" s="40">
        <f t="shared" si="0"/>
        <v>9</v>
      </c>
      <c r="B12" s="53" t="s">
        <v>48</v>
      </c>
      <c r="C12" s="49" t="s">
        <v>30</v>
      </c>
      <c r="D12" s="43">
        <v>34</v>
      </c>
      <c r="E12" s="43">
        <v>37</v>
      </c>
      <c r="F12" s="44">
        <v>71</v>
      </c>
      <c r="G12" s="45">
        <v>39</v>
      </c>
      <c r="H12" s="49" t="s">
        <v>128</v>
      </c>
      <c r="I12" s="49" t="s">
        <v>21</v>
      </c>
      <c r="J12" s="43">
        <v>22</v>
      </c>
      <c r="K12" s="43">
        <v>15</v>
      </c>
      <c r="L12" s="44">
        <v>37</v>
      </c>
    </row>
    <row r="13" spans="1:12" s="138" customFormat="1" ht="18" customHeight="1">
      <c r="A13" s="40">
        <f t="shared" si="0"/>
        <v>10</v>
      </c>
      <c r="B13" s="49" t="s">
        <v>70</v>
      </c>
      <c r="C13" s="49" t="s">
        <v>30</v>
      </c>
      <c r="D13" s="43">
        <v>38</v>
      </c>
      <c r="E13" s="43">
        <v>30</v>
      </c>
      <c r="F13" s="44">
        <v>68</v>
      </c>
      <c r="G13" s="45">
        <v>38</v>
      </c>
      <c r="H13" s="49" t="s">
        <v>140</v>
      </c>
      <c r="I13" s="49" t="s">
        <v>27</v>
      </c>
      <c r="J13" s="43">
        <v>25</v>
      </c>
      <c r="K13" s="43">
        <v>11</v>
      </c>
      <c r="L13" s="44">
        <v>36</v>
      </c>
    </row>
    <row r="14" spans="1:12" s="138" customFormat="1" ht="18" customHeight="1">
      <c r="A14" s="40">
        <f t="shared" si="0"/>
        <v>11</v>
      </c>
      <c r="B14" s="49" t="s">
        <v>74</v>
      </c>
      <c r="C14" s="49" t="s">
        <v>25</v>
      </c>
      <c r="D14" s="43">
        <v>32</v>
      </c>
      <c r="E14" s="43">
        <v>33</v>
      </c>
      <c r="F14" s="44">
        <v>65</v>
      </c>
      <c r="G14" s="45">
        <v>37</v>
      </c>
      <c r="H14" s="49" t="s">
        <v>158</v>
      </c>
      <c r="I14" s="49" t="s">
        <v>26</v>
      </c>
      <c r="J14" s="43">
        <v>12</v>
      </c>
      <c r="K14" s="43">
        <v>22</v>
      </c>
      <c r="L14" s="44">
        <v>34</v>
      </c>
    </row>
    <row r="15" spans="1:12" s="138" customFormat="1" ht="18" customHeight="1">
      <c r="A15" s="40">
        <f t="shared" si="0"/>
        <v>12</v>
      </c>
      <c r="B15" s="49" t="s">
        <v>38</v>
      </c>
      <c r="C15" s="49" t="s">
        <v>19</v>
      </c>
      <c r="D15" s="43">
        <v>33</v>
      </c>
      <c r="E15" s="43">
        <v>32</v>
      </c>
      <c r="F15" s="44">
        <v>65</v>
      </c>
      <c r="G15" s="45">
        <v>36</v>
      </c>
      <c r="H15" s="49" t="s">
        <v>161</v>
      </c>
      <c r="I15" s="49" t="s">
        <v>30</v>
      </c>
      <c r="J15" s="43">
        <v>20</v>
      </c>
      <c r="K15" s="43">
        <v>12</v>
      </c>
      <c r="L15" s="44">
        <v>32</v>
      </c>
    </row>
    <row r="16" spans="1:12" s="138" customFormat="1" ht="18" customHeight="1">
      <c r="A16" s="40">
        <f t="shared" si="0"/>
        <v>13</v>
      </c>
      <c r="B16" s="49" t="s">
        <v>46</v>
      </c>
      <c r="C16" s="49" t="s">
        <v>20</v>
      </c>
      <c r="D16" s="43">
        <v>29</v>
      </c>
      <c r="E16" s="43">
        <v>34</v>
      </c>
      <c r="F16" s="44">
        <v>63</v>
      </c>
      <c r="G16" s="45">
        <v>35</v>
      </c>
      <c r="H16" s="49" t="s">
        <v>141</v>
      </c>
      <c r="I16" s="49" t="s">
        <v>22</v>
      </c>
      <c r="J16" s="43">
        <v>14</v>
      </c>
      <c r="K16" s="43">
        <v>17</v>
      </c>
      <c r="L16" s="44">
        <v>31</v>
      </c>
    </row>
    <row r="17" spans="1:12" s="138" customFormat="1" ht="18" customHeight="1">
      <c r="A17" s="40">
        <f t="shared" si="0"/>
        <v>14</v>
      </c>
      <c r="B17" s="49" t="s">
        <v>60</v>
      </c>
      <c r="C17" s="49" t="s">
        <v>20</v>
      </c>
      <c r="D17" s="43">
        <v>27</v>
      </c>
      <c r="E17" s="43">
        <v>35</v>
      </c>
      <c r="F17" s="44">
        <v>62</v>
      </c>
      <c r="G17" s="45">
        <v>34</v>
      </c>
      <c r="H17" s="49" t="s">
        <v>145</v>
      </c>
      <c r="I17" s="49" t="s">
        <v>27</v>
      </c>
      <c r="J17" s="43">
        <v>15</v>
      </c>
      <c r="K17" s="43">
        <v>16</v>
      </c>
      <c r="L17" s="44">
        <v>31</v>
      </c>
    </row>
    <row r="18" spans="1:12" s="138" customFormat="1" ht="18" customHeight="1">
      <c r="A18" s="40">
        <f t="shared" si="0"/>
        <v>15</v>
      </c>
      <c r="B18" s="49" t="s">
        <v>62</v>
      </c>
      <c r="C18" s="49" t="s">
        <v>23</v>
      </c>
      <c r="D18" s="43">
        <v>31</v>
      </c>
      <c r="E18" s="43">
        <v>30</v>
      </c>
      <c r="F18" s="44">
        <v>61</v>
      </c>
      <c r="G18" s="45">
        <v>33</v>
      </c>
      <c r="H18" s="49" t="s">
        <v>143</v>
      </c>
      <c r="I18" s="49" t="s">
        <v>21</v>
      </c>
      <c r="J18" s="43">
        <v>21</v>
      </c>
      <c r="K18" s="43">
        <v>9</v>
      </c>
      <c r="L18" s="44">
        <v>30</v>
      </c>
    </row>
    <row r="19" spans="1:12" s="138" customFormat="1" ht="18" customHeight="1">
      <c r="A19" s="40">
        <f t="shared" si="0"/>
        <v>16</v>
      </c>
      <c r="B19" s="49" t="s">
        <v>54</v>
      </c>
      <c r="C19" s="49" t="s">
        <v>24</v>
      </c>
      <c r="D19" s="43">
        <v>29</v>
      </c>
      <c r="E19" s="43">
        <v>30</v>
      </c>
      <c r="F19" s="44">
        <v>59</v>
      </c>
      <c r="G19" s="45">
        <v>32</v>
      </c>
      <c r="H19" s="49" t="s">
        <v>134</v>
      </c>
      <c r="I19" s="49" t="s">
        <v>28</v>
      </c>
      <c r="J19" s="43">
        <v>7</v>
      </c>
      <c r="K19" s="43">
        <v>22</v>
      </c>
      <c r="L19" s="44">
        <v>29</v>
      </c>
    </row>
    <row r="20" spans="1:12" s="138" customFormat="1" ht="18" customHeight="1">
      <c r="A20" s="40">
        <f t="shared" si="0"/>
        <v>17</v>
      </c>
      <c r="B20" s="49" t="s">
        <v>268</v>
      </c>
      <c r="C20" s="49" t="s">
        <v>30</v>
      </c>
      <c r="D20" s="43">
        <v>34</v>
      </c>
      <c r="E20" s="43">
        <v>25</v>
      </c>
      <c r="F20" s="44">
        <v>59</v>
      </c>
      <c r="G20" s="45">
        <v>31</v>
      </c>
      <c r="H20" s="49" t="s">
        <v>165</v>
      </c>
      <c r="I20" s="49" t="s">
        <v>27</v>
      </c>
      <c r="J20" s="43">
        <v>20</v>
      </c>
      <c r="K20" s="43">
        <v>9</v>
      </c>
      <c r="L20" s="44">
        <v>29</v>
      </c>
    </row>
    <row r="21" spans="1:12" s="138" customFormat="1" ht="18" customHeight="1">
      <c r="A21" s="40">
        <f t="shared" si="0"/>
        <v>18</v>
      </c>
      <c r="B21" s="49" t="s">
        <v>61</v>
      </c>
      <c r="C21" s="49" t="s">
        <v>23</v>
      </c>
      <c r="D21" s="43">
        <v>25</v>
      </c>
      <c r="E21" s="43">
        <v>30</v>
      </c>
      <c r="F21" s="44">
        <v>55</v>
      </c>
      <c r="G21" s="45">
        <v>30</v>
      </c>
      <c r="H21" s="49" t="s">
        <v>155</v>
      </c>
      <c r="I21" s="49" t="s">
        <v>30</v>
      </c>
      <c r="J21" s="43">
        <v>21</v>
      </c>
      <c r="K21" s="43">
        <v>8</v>
      </c>
      <c r="L21" s="44">
        <v>29</v>
      </c>
    </row>
    <row r="22" spans="1:12" s="138" customFormat="1" ht="18" customHeight="1">
      <c r="A22" s="40">
        <f t="shared" si="0"/>
        <v>19</v>
      </c>
      <c r="B22" s="49" t="s">
        <v>76</v>
      </c>
      <c r="C22" s="49" t="s">
        <v>29</v>
      </c>
      <c r="D22" s="43">
        <v>29</v>
      </c>
      <c r="E22" s="43">
        <v>26</v>
      </c>
      <c r="F22" s="44">
        <v>55</v>
      </c>
      <c r="G22" s="45">
        <v>29</v>
      </c>
      <c r="H22" s="49" t="s">
        <v>136</v>
      </c>
      <c r="I22" s="49" t="s">
        <v>19</v>
      </c>
      <c r="J22" s="43">
        <v>7</v>
      </c>
      <c r="K22" s="43">
        <v>21</v>
      </c>
      <c r="L22" s="44">
        <v>28</v>
      </c>
    </row>
    <row r="23" spans="1:12" s="138" customFormat="1" ht="18" customHeight="1">
      <c r="A23" s="40">
        <f t="shared" si="0"/>
        <v>20</v>
      </c>
      <c r="B23" s="53" t="s">
        <v>36</v>
      </c>
      <c r="C23" s="49" t="s">
        <v>25</v>
      </c>
      <c r="D23" s="43">
        <v>28</v>
      </c>
      <c r="E23" s="43">
        <v>25</v>
      </c>
      <c r="F23" s="44">
        <v>53</v>
      </c>
      <c r="G23" s="45">
        <v>28</v>
      </c>
      <c r="H23" s="53" t="s">
        <v>139</v>
      </c>
      <c r="I23" s="49" t="s">
        <v>29</v>
      </c>
      <c r="J23" s="43">
        <v>17</v>
      </c>
      <c r="K23" s="43">
        <v>11</v>
      </c>
      <c r="L23" s="44">
        <v>28</v>
      </c>
    </row>
    <row r="24" spans="1:12" s="138" customFormat="1" ht="18" customHeight="1">
      <c r="A24" s="40">
        <f t="shared" si="0"/>
        <v>21</v>
      </c>
      <c r="B24" s="49" t="s">
        <v>87</v>
      </c>
      <c r="C24" s="49" t="s">
        <v>25</v>
      </c>
      <c r="D24" s="43">
        <v>32</v>
      </c>
      <c r="E24" s="43">
        <v>18</v>
      </c>
      <c r="F24" s="44">
        <v>50</v>
      </c>
      <c r="G24" s="45">
        <v>27</v>
      </c>
      <c r="H24" s="53" t="s">
        <v>269</v>
      </c>
      <c r="I24" s="49" t="s">
        <v>21</v>
      </c>
      <c r="J24" s="43">
        <v>8</v>
      </c>
      <c r="K24" s="43">
        <v>18</v>
      </c>
      <c r="L24" s="44">
        <v>26</v>
      </c>
    </row>
    <row r="25" spans="1:12" s="138" customFormat="1" ht="18" customHeight="1">
      <c r="A25" s="40">
        <f t="shared" si="0"/>
        <v>22</v>
      </c>
      <c r="B25" s="49" t="s">
        <v>270</v>
      </c>
      <c r="C25" s="49" t="s">
        <v>23</v>
      </c>
      <c r="D25" s="43">
        <v>23</v>
      </c>
      <c r="E25" s="43">
        <v>26</v>
      </c>
      <c r="F25" s="44">
        <v>49</v>
      </c>
      <c r="G25" s="45">
        <v>26</v>
      </c>
      <c r="H25" s="49" t="s">
        <v>147</v>
      </c>
      <c r="I25" s="49" t="s">
        <v>27</v>
      </c>
      <c r="J25" s="43">
        <v>16</v>
      </c>
      <c r="K25" s="43">
        <v>10</v>
      </c>
      <c r="L25" s="44">
        <v>26</v>
      </c>
    </row>
    <row r="26" spans="1:12" s="138" customFormat="1" ht="18" customHeight="1">
      <c r="A26" s="40">
        <f t="shared" si="0"/>
        <v>23</v>
      </c>
      <c r="B26" s="49" t="s">
        <v>67</v>
      </c>
      <c r="C26" s="49" t="s">
        <v>25</v>
      </c>
      <c r="D26" s="43">
        <v>17</v>
      </c>
      <c r="E26" s="43">
        <v>30</v>
      </c>
      <c r="F26" s="44">
        <v>47</v>
      </c>
      <c r="G26" s="45">
        <v>25</v>
      </c>
      <c r="H26" s="49" t="s">
        <v>157</v>
      </c>
      <c r="I26" s="49" t="s">
        <v>22</v>
      </c>
      <c r="J26" s="43">
        <v>11</v>
      </c>
      <c r="K26" s="43">
        <v>11</v>
      </c>
      <c r="L26" s="44">
        <v>22</v>
      </c>
    </row>
    <row r="27" spans="1:12" s="138" customFormat="1" ht="18" customHeight="1">
      <c r="A27" s="40">
        <f t="shared" si="0"/>
        <v>24</v>
      </c>
      <c r="B27" s="49" t="s">
        <v>271</v>
      </c>
      <c r="C27" s="49" t="s">
        <v>28</v>
      </c>
      <c r="D27" s="43">
        <v>19</v>
      </c>
      <c r="E27" s="43">
        <v>28</v>
      </c>
      <c r="F27" s="44">
        <v>47</v>
      </c>
      <c r="G27" s="45">
        <v>24</v>
      </c>
      <c r="H27" s="49" t="s">
        <v>272</v>
      </c>
      <c r="I27" s="49" t="s">
        <v>29</v>
      </c>
      <c r="J27" s="43">
        <v>2</v>
      </c>
      <c r="K27" s="43">
        <v>19</v>
      </c>
      <c r="L27" s="44">
        <v>21</v>
      </c>
    </row>
    <row r="28" spans="1:12" s="138" customFormat="1" ht="18" customHeight="1">
      <c r="A28" s="40">
        <f t="shared" si="0"/>
        <v>25</v>
      </c>
      <c r="B28" s="49" t="s">
        <v>84</v>
      </c>
      <c r="C28" s="49" t="s">
        <v>25</v>
      </c>
      <c r="D28" s="43">
        <v>16</v>
      </c>
      <c r="E28" s="43">
        <v>30</v>
      </c>
      <c r="F28" s="44">
        <v>46</v>
      </c>
      <c r="G28" s="45">
        <v>23</v>
      </c>
      <c r="H28" s="49" t="s">
        <v>138</v>
      </c>
      <c r="I28" s="49" t="s">
        <v>23</v>
      </c>
      <c r="J28" s="43">
        <v>16</v>
      </c>
      <c r="K28" s="43">
        <v>4</v>
      </c>
      <c r="L28" s="44">
        <v>20</v>
      </c>
    </row>
    <row r="29" spans="1:12" s="138" customFormat="1" ht="18" customHeight="1">
      <c r="A29" s="40">
        <f t="shared" si="0"/>
        <v>26</v>
      </c>
      <c r="B29" s="49" t="s">
        <v>273</v>
      </c>
      <c r="C29" s="49" t="s">
        <v>23</v>
      </c>
      <c r="D29" s="43">
        <v>25</v>
      </c>
      <c r="E29" s="43">
        <v>21</v>
      </c>
      <c r="F29" s="44">
        <v>46</v>
      </c>
      <c r="G29" s="45">
        <v>22</v>
      </c>
      <c r="H29" s="49" t="s">
        <v>133</v>
      </c>
      <c r="I29" s="49" t="s">
        <v>21</v>
      </c>
      <c r="J29" s="43">
        <v>8</v>
      </c>
      <c r="K29" s="43">
        <v>11</v>
      </c>
      <c r="L29" s="44">
        <v>19</v>
      </c>
    </row>
    <row r="30" spans="1:12" s="138" customFormat="1" ht="18" customHeight="1">
      <c r="A30" s="40">
        <f t="shared" si="0"/>
        <v>27</v>
      </c>
      <c r="B30" s="49" t="s">
        <v>66</v>
      </c>
      <c r="C30" s="49" t="s">
        <v>19</v>
      </c>
      <c r="D30" s="43">
        <v>22</v>
      </c>
      <c r="E30" s="43">
        <v>22</v>
      </c>
      <c r="F30" s="44">
        <v>44</v>
      </c>
      <c r="G30" s="45">
        <v>21</v>
      </c>
      <c r="H30" s="49" t="s">
        <v>137</v>
      </c>
      <c r="I30" s="49" t="s">
        <v>27</v>
      </c>
      <c r="J30" s="43">
        <v>5</v>
      </c>
      <c r="K30" s="43">
        <v>8</v>
      </c>
      <c r="L30" s="44">
        <v>13</v>
      </c>
    </row>
    <row r="31" spans="1:12" s="138" customFormat="1" ht="18" customHeight="1">
      <c r="A31" s="40">
        <f t="shared" si="0"/>
        <v>28</v>
      </c>
      <c r="B31" s="49" t="s">
        <v>274</v>
      </c>
      <c r="C31" s="49" t="s">
        <v>23</v>
      </c>
      <c r="D31" s="43">
        <v>23</v>
      </c>
      <c r="E31" s="43">
        <v>21</v>
      </c>
      <c r="F31" s="44">
        <v>44</v>
      </c>
      <c r="G31" s="45">
        <v>20</v>
      </c>
      <c r="H31" s="49" t="s">
        <v>168</v>
      </c>
      <c r="I31" s="49" t="s">
        <v>26</v>
      </c>
      <c r="J31" s="43">
        <v>11</v>
      </c>
      <c r="K31" s="43">
        <v>2</v>
      </c>
      <c r="L31" s="44">
        <v>13</v>
      </c>
    </row>
    <row r="32" spans="1:12" s="138" customFormat="1" ht="18" customHeight="1">
      <c r="A32" s="40">
        <f t="shared" si="0"/>
        <v>29</v>
      </c>
      <c r="B32" s="49" t="s">
        <v>275</v>
      </c>
      <c r="C32" s="49" t="s">
        <v>22</v>
      </c>
      <c r="D32" s="43">
        <v>19</v>
      </c>
      <c r="E32" s="43">
        <v>22</v>
      </c>
      <c r="F32" s="44">
        <v>41</v>
      </c>
      <c r="G32" s="45">
        <v>19</v>
      </c>
      <c r="H32" s="49" t="s">
        <v>149</v>
      </c>
      <c r="I32" s="49" t="s">
        <v>24</v>
      </c>
      <c r="J32" s="43">
        <v>7</v>
      </c>
      <c r="K32" s="43">
        <v>4</v>
      </c>
      <c r="L32" s="44">
        <v>11</v>
      </c>
    </row>
    <row r="33" spans="1:12" s="138" customFormat="1" ht="18" customHeight="1">
      <c r="A33" s="40">
        <f t="shared" si="0"/>
        <v>30</v>
      </c>
      <c r="B33" s="49" t="s">
        <v>276</v>
      </c>
      <c r="C33" s="49" t="s">
        <v>22</v>
      </c>
      <c r="D33" s="43">
        <v>33</v>
      </c>
      <c r="E33" s="43">
        <v>4</v>
      </c>
      <c r="F33" s="44">
        <v>37</v>
      </c>
      <c r="G33" s="45">
        <v>18</v>
      </c>
      <c r="H33" s="49" t="s">
        <v>163</v>
      </c>
      <c r="I33" s="49" t="s">
        <v>28</v>
      </c>
      <c r="J33" s="43">
        <v>0</v>
      </c>
      <c r="K33" s="43">
        <v>9</v>
      </c>
      <c r="L33" s="44">
        <v>9</v>
      </c>
    </row>
    <row r="34" spans="1:12" s="138" customFormat="1" ht="18" customHeight="1">
      <c r="A34" s="40">
        <f t="shared" si="0"/>
        <v>31</v>
      </c>
      <c r="B34" s="49" t="s">
        <v>58</v>
      </c>
      <c r="C34" s="49" t="s">
        <v>28</v>
      </c>
      <c r="D34" s="43">
        <v>16</v>
      </c>
      <c r="E34" s="43">
        <v>20</v>
      </c>
      <c r="F34" s="44">
        <v>36</v>
      </c>
      <c r="G34" s="45">
        <v>17</v>
      </c>
      <c r="H34" s="49" t="s">
        <v>277</v>
      </c>
      <c r="I34" s="49" t="s">
        <v>29</v>
      </c>
      <c r="J34" s="43">
        <v>0</v>
      </c>
      <c r="K34" s="43">
        <v>0</v>
      </c>
      <c r="L34" s="44">
        <v>0</v>
      </c>
    </row>
    <row r="35" spans="1:12" s="138" customFormat="1" ht="18" customHeight="1">
      <c r="A35" s="40">
        <f t="shared" si="0"/>
        <v>32</v>
      </c>
      <c r="B35" s="49" t="s">
        <v>43</v>
      </c>
      <c r="C35" s="49" t="s">
        <v>24</v>
      </c>
      <c r="D35" s="43">
        <v>27</v>
      </c>
      <c r="E35" s="43">
        <v>9</v>
      </c>
      <c r="F35" s="44">
        <v>36</v>
      </c>
      <c r="G35" s="45">
        <v>16</v>
      </c>
      <c r="J35" s="155"/>
      <c r="K35" s="155"/>
      <c r="L35" s="155"/>
    </row>
    <row r="36" spans="1:12" s="138" customFormat="1" ht="18" customHeight="1">
      <c r="A36" s="40">
        <f t="shared" si="0"/>
        <v>33</v>
      </c>
      <c r="B36" s="49" t="s">
        <v>59</v>
      </c>
      <c r="C36" s="49" t="s">
        <v>26</v>
      </c>
      <c r="D36" s="43">
        <v>11</v>
      </c>
      <c r="E36" s="43">
        <v>22</v>
      </c>
      <c r="F36" s="44">
        <v>33</v>
      </c>
      <c r="G36" s="45">
        <v>15</v>
      </c>
      <c r="J36" s="155"/>
      <c r="K36" s="155"/>
      <c r="L36" s="155"/>
    </row>
    <row r="37" spans="1:12" s="138" customFormat="1" ht="18" customHeight="1">
      <c r="A37" s="40">
        <f t="shared" si="0"/>
        <v>34</v>
      </c>
      <c r="B37" s="49" t="s">
        <v>278</v>
      </c>
      <c r="C37" s="49" t="s">
        <v>22</v>
      </c>
      <c r="D37" s="43">
        <v>11</v>
      </c>
      <c r="E37" s="43">
        <v>15</v>
      </c>
      <c r="F37" s="44">
        <v>26</v>
      </c>
      <c r="G37" s="45">
        <v>14</v>
      </c>
      <c r="J37" s="155"/>
      <c r="K37" s="155"/>
      <c r="L37" s="155"/>
    </row>
    <row r="38" spans="1:12" s="138" customFormat="1" ht="18" customHeight="1">
      <c r="A38" s="40">
        <f t="shared" si="0"/>
        <v>35</v>
      </c>
      <c r="B38" s="49" t="s">
        <v>72</v>
      </c>
      <c r="C38" s="49" t="s">
        <v>28</v>
      </c>
      <c r="D38" s="43">
        <v>12</v>
      </c>
      <c r="E38" s="43">
        <v>12</v>
      </c>
      <c r="F38" s="44">
        <v>24</v>
      </c>
      <c r="G38" s="45">
        <v>13</v>
      </c>
      <c r="J38" s="155"/>
      <c r="K38" s="155"/>
      <c r="L38" s="155"/>
    </row>
    <row r="39" spans="1:12" s="138" customFormat="1" ht="18" customHeight="1">
      <c r="A39" s="40">
        <f t="shared" si="0"/>
        <v>36</v>
      </c>
      <c r="B39" s="53" t="s">
        <v>92</v>
      </c>
      <c r="C39" s="49" t="s">
        <v>29</v>
      </c>
      <c r="D39" s="43">
        <v>15</v>
      </c>
      <c r="E39" s="43">
        <v>2</v>
      </c>
      <c r="F39" s="44">
        <v>17</v>
      </c>
      <c r="G39" s="45">
        <v>12</v>
      </c>
      <c r="J39" s="155"/>
      <c r="K39" s="155"/>
      <c r="L39" s="155"/>
    </row>
    <row r="40" spans="1:12" s="138" customFormat="1" ht="18" customHeight="1">
      <c r="A40" s="40">
        <f t="shared" si="0"/>
        <v>37</v>
      </c>
      <c r="B40" s="49" t="s">
        <v>52</v>
      </c>
      <c r="C40" s="49" t="s">
        <v>23</v>
      </c>
      <c r="D40" s="43">
        <v>4</v>
      </c>
      <c r="E40" s="43">
        <v>12</v>
      </c>
      <c r="F40" s="44">
        <v>16</v>
      </c>
      <c r="G40" s="45">
        <v>11</v>
      </c>
      <c r="J40" s="155"/>
      <c r="K40" s="155"/>
      <c r="L40" s="155"/>
    </row>
    <row r="41" spans="1:12" s="138" customFormat="1" ht="18" customHeight="1">
      <c r="A41" s="40">
        <f t="shared" si="0"/>
        <v>38</v>
      </c>
      <c r="B41" s="49" t="s">
        <v>279</v>
      </c>
      <c r="C41" s="49" t="s">
        <v>23</v>
      </c>
      <c r="D41" s="43">
        <v>0</v>
      </c>
      <c r="E41" s="43">
        <v>6</v>
      </c>
      <c r="F41" s="44">
        <v>6</v>
      </c>
      <c r="G41" s="45">
        <v>10</v>
      </c>
      <c r="J41" s="155"/>
      <c r="K41" s="155"/>
      <c r="L41" s="155"/>
    </row>
    <row r="42" ht="18" customHeight="1"/>
    <row r="43" ht="18" customHeight="1"/>
    <row r="44" spans="1:8" ht="18" customHeight="1">
      <c r="A44" s="72"/>
      <c r="B44" s="92" t="s">
        <v>219</v>
      </c>
      <c r="C44" s="104"/>
      <c r="D44" s="105"/>
      <c r="E44" s="106"/>
      <c r="F44" s="107"/>
      <c r="G44" s="104"/>
      <c r="H44" s="156"/>
    </row>
    <row r="45" spans="1:8" ht="18" customHeight="1">
      <c r="A45"/>
      <c r="B45" s="18"/>
      <c r="C45" s="18"/>
      <c r="D45" s="1"/>
      <c r="E45" s="108"/>
      <c r="F45" s="109"/>
      <c r="G45" s="110"/>
      <c r="H45" s="156"/>
    </row>
    <row r="46" spans="1:8" ht="18" customHeight="1">
      <c r="A46" s="111">
        <v>1</v>
      </c>
      <c r="B46" s="12" t="s">
        <v>20</v>
      </c>
      <c r="C46" s="43">
        <v>50</v>
      </c>
      <c r="D46" s="43">
        <v>43</v>
      </c>
      <c r="E46" s="43">
        <v>43</v>
      </c>
      <c r="F46" s="113">
        <f aca="true" t="shared" si="1" ref="F46:F57">SUM(C46:E46)</f>
        <v>136</v>
      </c>
      <c r="G46" s="15">
        <v>20</v>
      </c>
      <c r="H46" s="156"/>
    </row>
    <row r="47" spans="1:8" ht="18" customHeight="1">
      <c r="A47" s="111">
        <v>2</v>
      </c>
      <c r="B47" s="12" t="s">
        <v>22</v>
      </c>
      <c r="C47" s="43">
        <v>45</v>
      </c>
      <c r="D47" s="43">
        <v>44</v>
      </c>
      <c r="E47" s="43">
        <v>44</v>
      </c>
      <c r="F47" s="113">
        <f t="shared" si="1"/>
        <v>133</v>
      </c>
      <c r="G47" s="15">
        <v>18</v>
      </c>
      <c r="H47" s="156"/>
    </row>
    <row r="48" spans="1:8" ht="18" customHeight="1">
      <c r="A48" s="114">
        <v>3</v>
      </c>
      <c r="B48" s="12" t="s">
        <v>30</v>
      </c>
      <c r="C48" s="43">
        <v>50</v>
      </c>
      <c r="D48" s="43">
        <v>39</v>
      </c>
      <c r="E48" s="43">
        <v>38</v>
      </c>
      <c r="F48" s="113">
        <f t="shared" si="1"/>
        <v>127</v>
      </c>
      <c r="G48" s="115">
        <v>16</v>
      </c>
      <c r="H48" s="156"/>
    </row>
    <row r="49" spans="1:8" ht="18" customHeight="1">
      <c r="A49" s="111">
        <v>4</v>
      </c>
      <c r="B49" s="12" t="s">
        <v>29</v>
      </c>
      <c r="C49" s="43">
        <v>47</v>
      </c>
      <c r="D49" s="43">
        <v>47</v>
      </c>
      <c r="E49" s="43">
        <v>29</v>
      </c>
      <c r="F49" s="113">
        <f t="shared" si="1"/>
        <v>123</v>
      </c>
      <c r="G49" s="15">
        <v>15</v>
      </c>
      <c r="H49" s="156"/>
    </row>
    <row r="50" spans="1:8" ht="18" customHeight="1">
      <c r="A50" s="111">
        <v>5</v>
      </c>
      <c r="B50" s="12" t="s">
        <v>19</v>
      </c>
      <c r="C50" s="43">
        <v>45</v>
      </c>
      <c r="D50" s="43">
        <v>42</v>
      </c>
      <c r="E50" s="43">
        <v>36</v>
      </c>
      <c r="F50" s="113">
        <f t="shared" si="1"/>
        <v>123</v>
      </c>
      <c r="G50" s="15">
        <v>14</v>
      </c>
      <c r="H50" s="156"/>
    </row>
    <row r="51" spans="1:8" ht="18" customHeight="1">
      <c r="A51" s="111">
        <v>6</v>
      </c>
      <c r="B51" s="12" t="s">
        <v>24</v>
      </c>
      <c r="C51" s="43">
        <v>41</v>
      </c>
      <c r="D51" s="43">
        <v>40</v>
      </c>
      <c r="E51" s="43">
        <v>32</v>
      </c>
      <c r="F51" s="113">
        <f t="shared" si="1"/>
        <v>113</v>
      </c>
      <c r="G51" s="15">
        <v>13</v>
      </c>
      <c r="H51" s="156"/>
    </row>
    <row r="52" spans="1:8" ht="18" customHeight="1">
      <c r="A52" s="111">
        <v>7</v>
      </c>
      <c r="B52" s="20" t="s">
        <v>21</v>
      </c>
      <c r="C52" s="43">
        <v>40</v>
      </c>
      <c r="D52" s="43">
        <v>39</v>
      </c>
      <c r="E52" s="43">
        <v>33</v>
      </c>
      <c r="F52" s="113">
        <f t="shared" si="1"/>
        <v>112</v>
      </c>
      <c r="G52" s="15">
        <v>12</v>
      </c>
      <c r="H52" s="156"/>
    </row>
    <row r="53" spans="1:8" ht="18" customHeight="1">
      <c r="A53" s="111">
        <v>8</v>
      </c>
      <c r="B53" s="12" t="s">
        <v>23</v>
      </c>
      <c r="C53" s="43">
        <v>41</v>
      </c>
      <c r="D53" s="43">
        <v>33</v>
      </c>
      <c r="E53" s="43">
        <v>30</v>
      </c>
      <c r="F53" s="113">
        <f t="shared" si="1"/>
        <v>104</v>
      </c>
      <c r="G53" s="15">
        <v>11</v>
      </c>
      <c r="H53" s="156"/>
    </row>
    <row r="54" spans="1:8" ht="18" customHeight="1">
      <c r="A54" s="111">
        <v>9</v>
      </c>
      <c r="B54" s="12" t="s">
        <v>27</v>
      </c>
      <c r="C54" s="43">
        <v>38</v>
      </c>
      <c r="D54" s="43">
        <v>34</v>
      </c>
      <c r="E54" s="43">
        <v>31</v>
      </c>
      <c r="F54" s="113">
        <f t="shared" si="1"/>
        <v>103</v>
      </c>
      <c r="G54" s="15">
        <v>10</v>
      </c>
      <c r="H54" s="156"/>
    </row>
    <row r="55" spans="1:8" ht="18" customHeight="1">
      <c r="A55" s="111">
        <v>10</v>
      </c>
      <c r="B55" s="12" t="s">
        <v>26</v>
      </c>
      <c r="C55" s="43">
        <v>42</v>
      </c>
      <c r="D55" s="43">
        <v>37</v>
      </c>
      <c r="E55" s="43">
        <v>20</v>
      </c>
      <c r="F55" s="113">
        <f t="shared" si="1"/>
        <v>99</v>
      </c>
      <c r="G55" s="15">
        <v>9</v>
      </c>
      <c r="H55" s="156"/>
    </row>
    <row r="56" spans="1:8" ht="18" customHeight="1">
      <c r="A56" s="111">
        <v>11</v>
      </c>
      <c r="B56" s="12" t="s">
        <v>25</v>
      </c>
      <c r="C56" s="43">
        <v>37</v>
      </c>
      <c r="D56" s="43">
        <v>28</v>
      </c>
      <c r="E56" s="43">
        <v>27</v>
      </c>
      <c r="F56" s="113">
        <f t="shared" si="1"/>
        <v>92</v>
      </c>
      <c r="G56" s="15">
        <v>8</v>
      </c>
      <c r="H56" s="156"/>
    </row>
    <row r="57" spans="1:8" ht="18" customHeight="1">
      <c r="A57" s="111">
        <v>12</v>
      </c>
      <c r="B57" s="12" t="s">
        <v>28</v>
      </c>
      <c r="C57" s="43">
        <v>32</v>
      </c>
      <c r="D57" s="43">
        <v>24</v>
      </c>
      <c r="E57" s="43">
        <v>18</v>
      </c>
      <c r="F57" s="113">
        <f t="shared" si="1"/>
        <v>74</v>
      </c>
      <c r="G57" s="15">
        <v>7</v>
      </c>
      <c r="H57" s="156"/>
    </row>
    <row r="58" spans="1:8" ht="18" customHeight="1">
      <c r="A58"/>
      <c r="B58" s="18"/>
      <c r="C58" s="18"/>
      <c r="D58" s="1"/>
      <c r="E58" s="108"/>
      <c r="F58" s="116"/>
      <c r="G58" s="117"/>
      <c r="H58" s="156"/>
    </row>
    <row r="59" spans="1:8" ht="18" customHeight="1">
      <c r="A59"/>
      <c r="B59" s="118" t="s">
        <v>280</v>
      </c>
      <c r="C59" s="18"/>
      <c r="D59" s="1"/>
      <c r="E59" s="108"/>
      <c r="F59" s="116"/>
      <c r="G59" s="117"/>
      <c r="H59" s="15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41">
      <selection activeCell="H49" sqref="H49"/>
    </sheetView>
  </sheetViews>
  <sheetFormatPr defaultColWidth="9.140625" defaultRowHeight="19.5" customHeight="1"/>
  <cols>
    <col min="1" max="1" width="4.8515625" style="156" customWidth="1"/>
    <col min="2" max="2" width="23.8515625" style="157" customWidth="1"/>
    <col min="3" max="3" width="24.8515625" style="157" customWidth="1"/>
    <col min="4" max="9" width="6.7109375" style="156" customWidth="1"/>
    <col min="10" max="10" width="7.00390625" style="158" customWidth="1"/>
    <col min="11" max="11" width="21.57421875" style="157" customWidth="1"/>
    <col min="12" max="12" width="28.7109375" style="157" customWidth="1"/>
    <col min="13" max="18" width="6.7109375" style="156" customWidth="1"/>
    <col min="19" max="19" width="28.7109375" style="157" customWidth="1"/>
    <col min="20" max="21" width="10.7109375" style="157" customWidth="1"/>
    <col min="22" max="16384" width="9.140625" style="157" customWidth="1"/>
  </cols>
  <sheetData>
    <row r="1" spans="1:11" ht="18" customHeight="1">
      <c r="A1" s="159"/>
      <c r="B1" s="160" t="s">
        <v>203</v>
      </c>
      <c r="C1" s="161"/>
      <c r="D1" s="159"/>
      <c r="E1" s="159"/>
      <c r="F1" s="159"/>
      <c r="G1" s="159"/>
      <c r="H1" s="159"/>
      <c r="I1" s="159"/>
      <c r="J1" s="162"/>
      <c r="K1" s="163"/>
    </row>
    <row r="2" ht="18" customHeight="1">
      <c r="B2" s="164" t="s">
        <v>281</v>
      </c>
    </row>
    <row r="3" spans="1:18" ht="18" customHeight="1">
      <c r="A3" s="40"/>
      <c r="B3" s="49" t="s">
        <v>222</v>
      </c>
      <c r="C3" s="49" t="s">
        <v>262</v>
      </c>
      <c r="D3" s="40">
        <v>1</v>
      </c>
      <c r="E3" s="40">
        <v>2</v>
      </c>
      <c r="F3" s="40">
        <v>3</v>
      </c>
      <c r="G3" s="40">
        <v>4</v>
      </c>
      <c r="H3" s="40">
        <v>5</v>
      </c>
      <c r="I3" s="40" t="s">
        <v>282</v>
      </c>
      <c r="J3" s="152" t="s">
        <v>216</v>
      </c>
      <c r="K3" s="49" t="s">
        <v>222</v>
      </c>
      <c r="L3" s="49" t="s">
        <v>262</v>
      </c>
      <c r="M3" s="40">
        <v>1</v>
      </c>
      <c r="N3" s="40">
        <v>2</v>
      </c>
      <c r="O3" s="40">
        <v>3</v>
      </c>
      <c r="P3" s="40">
        <v>4</v>
      </c>
      <c r="Q3" s="165">
        <v>5</v>
      </c>
      <c r="R3" s="40" t="s">
        <v>282</v>
      </c>
    </row>
    <row r="4" spans="1:18" ht="18" customHeight="1">
      <c r="A4" s="40">
        <v>1</v>
      </c>
      <c r="B4" s="49" t="s">
        <v>45</v>
      </c>
      <c r="C4" s="49" t="s">
        <v>29</v>
      </c>
      <c r="D4" s="40">
        <v>26</v>
      </c>
      <c r="E4" s="40">
        <v>26</v>
      </c>
      <c r="F4" s="40">
        <v>24</v>
      </c>
      <c r="G4" s="40">
        <v>26</v>
      </c>
      <c r="H4" s="40">
        <v>23</v>
      </c>
      <c r="I4" s="40">
        <f aca="true" t="shared" si="0" ref="I4:I44">SUM(D4:H4)</f>
        <v>125</v>
      </c>
      <c r="J4" s="166">
        <v>50</v>
      </c>
      <c r="K4" s="49" t="s">
        <v>127</v>
      </c>
      <c r="L4" s="49" t="s">
        <v>20</v>
      </c>
      <c r="M4" s="40">
        <v>22</v>
      </c>
      <c r="N4" s="40">
        <v>22</v>
      </c>
      <c r="O4" s="40">
        <v>25</v>
      </c>
      <c r="P4" s="40">
        <v>22</v>
      </c>
      <c r="Q4" s="40">
        <v>21</v>
      </c>
      <c r="R4" s="40">
        <f aca="true" t="shared" si="1" ref="R4:R35">SUM(M4:Q4)</f>
        <v>112</v>
      </c>
    </row>
    <row r="5" spans="1:18" ht="18" customHeight="1">
      <c r="A5" s="40">
        <f aca="true" t="shared" si="2" ref="A5:A44">A4+1</f>
        <v>2</v>
      </c>
      <c r="B5" s="53" t="s">
        <v>36</v>
      </c>
      <c r="C5" s="49" t="s">
        <v>25</v>
      </c>
      <c r="D5" s="40">
        <v>23</v>
      </c>
      <c r="E5" s="40">
        <v>24</v>
      </c>
      <c r="F5" s="40">
        <v>23</v>
      </c>
      <c r="G5" s="40">
        <v>26</v>
      </c>
      <c r="H5" s="40">
        <v>24</v>
      </c>
      <c r="I5" s="40">
        <f t="shared" si="0"/>
        <v>120</v>
      </c>
      <c r="J5" s="166">
        <v>47</v>
      </c>
      <c r="K5" s="49" t="s">
        <v>148</v>
      </c>
      <c r="L5" s="49" t="s">
        <v>29</v>
      </c>
      <c r="M5" s="40">
        <v>23</v>
      </c>
      <c r="N5" s="40">
        <v>21</v>
      </c>
      <c r="O5" s="40">
        <v>14</v>
      </c>
      <c r="P5" s="40">
        <v>25</v>
      </c>
      <c r="Q5" s="40">
        <v>23</v>
      </c>
      <c r="R5" s="40">
        <f t="shared" si="1"/>
        <v>106</v>
      </c>
    </row>
    <row r="6" spans="1:18" ht="18" customHeight="1">
      <c r="A6" s="40">
        <f t="shared" si="2"/>
        <v>3</v>
      </c>
      <c r="B6" s="49" t="s">
        <v>271</v>
      </c>
      <c r="C6" s="49" t="s">
        <v>28</v>
      </c>
      <c r="D6" s="40">
        <v>22</v>
      </c>
      <c r="E6" s="40">
        <v>22</v>
      </c>
      <c r="F6" s="40">
        <v>27</v>
      </c>
      <c r="G6" s="40">
        <v>23</v>
      </c>
      <c r="H6" s="40">
        <v>25</v>
      </c>
      <c r="I6" s="40">
        <f t="shared" si="0"/>
        <v>119</v>
      </c>
      <c r="J6" s="166">
        <v>45</v>
      </c>
      <c r="K6" s="49" t="s">
        <v>130</v>
      </c>
      <c r="L6" s="49" t="s">
        <v>22</v>
      </c>
      <c r="M6" s="40">
        <v>21</v>
      </c>
      <c r="N6" s="40">
        <v>25</v>
      </c>
      <c r="O6" s="40">
        <v>16</v>
      </c>
      <c r="P6" s="40">
        <v>20</v>
      </c>
      <c r="Q6" s="40">
        <v>23</v>
      </c>
      <c r="R6" s="40">
        <f t="shared" si="1"/>
        <v>105</v>
      </c>
    </row>
    <row r="7" spans="1:18" ht="18" customHeight="1">
      <c r="A7" s="40">
        <f t="shared" si="2"/>
        <v>4</v>
      </c>
      <c r="B7" s="49" t="s">
        <v>59</v>
      </c>
      <c r="C7" s="49" t="s">
        <v>26</v>
      </c>
      <c r="D7" s="40">
        <v>26</v>
      </c>
      <c r="E7" s="40">
        <v>22</v>
      </c>
      <c r="F7" s="40">
        <v>23</v>
      </c>
      <c r="G7" s="40">
        <v>22</v>
      </c>
      <c r="H7" s="40">
        <v>24</v>
      </c>
      <c r="I7" s="40">
        <f t="shared" si="0"/>
        <v>117</v>
      </c>
      <c r="J7" s="166">
        <v>44</v>
      </c>
      <c r="K7" s="49" t="s">
        <v>131</v>
      </c>
      <c r="L7" s="49" t="s">
        <v>24</v>
      </c>
      <c r="M7" s="40">
        <v>17</v>
      </c>
      <c r="N7" s="40">
        <v>23</v>
      </c>
      <c r="O7" s="40">
        <v>22</v>
      </c>
      <c r="P7" s="40">
        <v>22</v>
      </c>
      <c r="Q7" s="40">
        <v>21</v>
      </c>
      <c r="R7" s="40">
        <f t="shared" si="1"/>
        <v>105</v>
      </c>
    </row>
    <row r="8" spans="1:18" ht="18" customHeight="1">
      <c r="A8" s="40">
        <f t="shared" si="2"/>
        <v>5</v>
      </c>
      <c r="B8" s="49" t="s">
        <v>67</v>
      </c>
      <c r="C8" s="49" t="s">
        <v>25</v>
      </c>
      <c r="D8" s="40">
        <v>22</v>
      </c>
      <c r="E8" s="40">
        <v>22</v>
      </c>
      <c r="F8" s="40">
        <v>23</v>
      </c>
      <c r="G8" s="40">
        <v>25</v>
      </c>
      <c r="H8" s="40">
        <v>24</v>
      </c>
      <c r="I8" s="40">
        <f t="shared" si="0"/>
        <v>116</v>
      </c>
      <c r="J8" s="166">
        <v>43</v>
      </c>
      <c r="K8" s="49" t="s">
        <v>283</v>
      </c>
      <c r="L8" s="49" t="s">
        <v>20</v>
      </c>
      <c r="M8" s="40">
        <v>24</v>
      </c>
      <c r="N8" s="40">
        <v>22</v>
      </c>
      <c r="O8" s="40">
        <v>21</v>
      </c>
      <c r="P8" s="40">
        <v>17</v>
      </c>
      <c r="Q8" s="40">
        <v>21</v>
      </c>
      <c r="R8" s="40">
        <f t="shared" si="1"/>
        <v>105</v>
      </c>
    </row>
    <row r="9" spans="1:18" ht="18" customHeight="1">
      <c r="A9" s="40">
        <f t="shared" si="2"/>
        <v>6</v>
      </c>
      <c r="B9" s="53" t="s">
        <v>47</v>
      </c>
      <c r="C9" s="49" t="s">
        <v>19</v>
      </c>
      <c r="D9" s="40">
        <v>23</v>
      </c>
      <c r="E9" s="40">
        <v>23</v>
      </c>
      <c r="F9" s="40">
        <v>24</v>
      </c>
      <c r="G9" s="40">
        <v>23</v>
      </c>
      <c r="H9" s="40">
        <v>23</v>
      </c>
      <c r="I9" s="40">
        <f t="shared" si="0"/>
        <v>116</v>
      </c>
      <c r="J9" s="166">
        <v>42</v>
      </c>
      <c r="K9" s="49" t="s">
        <v>140</v>
      </c>
      <c r="L9" s="49" t="s">
        <v>27</v>
      </c>
      <c r="M9" s="40">
        <v>18</v>
      </c>
      <c r="N9" s="40">
        <v>21</v>
      </c>
      <c r="O9" s="40">
        <v>20</v>
      </c>
      <c r="P9" s="40">
        <v>22</v>
      </c>
      <c r="Q9" s="40">
        <v>23</v>
      </c>
      <c r="R9" s="40">
        <f t="shared" si="1"/>
        <v>104</v>
      </c>
    </row>
    <row r="10" spans="1:18" ht="18" customHeight="1">
      <c r="A10" s="40">
        <f t="shared" si="2"/>
        <v>7</v>
      </c>
      <c r="B10" s="49" t="s">
        <v>61</v>
      </c>
      <c r="C10" s="49" t="s">
        <v>23</v>
      </c>
      <c r="D10" s="40">
        <v>24</v>
      </c>
      <c r="E10" s="40">
        <v>22</v>
      </c>
      <c r="F10" s="40">
        <v>24</v>
      </c>
      <c r="G10" s="40">
        <v>22</v>
      </c>
      <c r="H10" s="40">
        <v>23</v>
      </c>
      <c r="I10" s="40">
        <f t="shared" si="0"/>
        <v>115</v>
      </c>
      <c r="J10" s="166">
        <v>41</v>
      </c>
      <c r="K10" s="49" t="s">
        <v>168</v>
      </c>
      <c r="L10" s="49" t="s">
        <v>26</v>
      </c>
      <c r="M10" s="40">
        <v>17</v>
      </c>
      <c r="N10" s="40">
        <v>22</v>
      </c>
      <c r="O10" s="40">
        <v>20</v>
      </c>
      <c r="P10" s="40">
        <v>21</v>
      </c>
      <c r="Q10" s="40">
        <v>20</v>
      </c>
      <c r="R10" s="40">
        <f t="shared" si="1"/>
        <v>100</v>
      </c>
    </row>
    <row r="11" spans="1:18" ht="18" customHeight="1">
      <c r="A11" s="40">
        <f t="shared" si="2"/>
        <v>8</v>
      </c>
      <c r="B11" s="49" t="s">
        <v>51</v>
      </c>
      <c r="C11" s="49" t="s">
        <v>20</v>
      </c>
      <c r="D11" s="40">
        <v>22</v>
      </c>
      <c r="E11" s="40">
        <v>21</v>
      </c>
      <c r="F11" s="40">
        <v>22</v>
      </c>
      <c r="G11" s="40">
        <v>24</v>
      </c>
      <c r="H11" s="40">
        <v>25</v>
      </c>
      <c r="I11" s="40">
        <f t="shared" si="0"/>
        <v>114</v>
      </c>
      <c r="J11" s="166">
        <v>40</v>
      </c>
      <c r="K11" s="49" t="s">
        <v>165</v>
      </c>
      <c r="L11" s="49" t="s">
        <v>27</v>
      </c>
      <c r="M11" s="40">
        <v>18</v>
      </c>
      <c r="N11" s="40">
        <v>16</v>
      </c>
      <c r="O11" s="40">
        <v>21</v>
      </c>
      <c r="P11" s="40">
        <v>21</v>
      </c>
      <c r="Q11" s="40">
        <v>22</v>
      </c>
      <c r="R11" s="40">
        <f t="shared" si="1"/>
        <v>98</v>
      </c>
    </row>
    <row r="12" spans="1:18" ht="18" customHeight="1">
      <c r="A12" s="40">
        <f t="shared" si="2"/>
        <v>9</v>
      </c>
      <c r="B12" s="49" t="s">
        <v>39</v>
      </c>
      <c r="C12" s="49" t="s">
        <v>19</v>
      </c>
      <c r="D12" s="40">
        <v>22</v>
      </c>
      <c r="E12" s="40">
        <v>23</v>
      </c>
      <c r="F12" s="40">
        <v>24</v>
      </c>
      <c r="G12" s="40">
        <v>22</v>
      </c>
      <c r="H12" s="40">
        <v>23</v>
      </c>
      <c r="I12" s="40">
        <f t="shared" si="0"/>
        <v>114</v>
      </c>
      <c r="J12" s="166">
        <v>39</v>
      </c>
      <c r="K12" s="49" t="s">
        <v>142</v>
      </c>
      <c r="L12" s="49" t="s">
        <v>22</v>
      </c>
      <c r="M12" s="40">
        <v>26</v>
      </c>
      <c r="N12" s="40">
        <v>22</v>
      </c>
      <c r="O12" s="40">
        <v>16</v>
      </c>
      <c r="P12" s="40">
        <v>10</v>
      </c>
      <c r="Q12" s="40">
        <v>22</v>
      </c>
      <c r="R12" s="40">
        <f t="shared" si="1"/>
        <v>96</v>
      </c>
    </row>
    <row r="13" spans="1:18" ht="18" customHeight="1">
      <c r="A13" s="40">
        <f t="shared" si="2"/>
        <v>10</v>
      </c>
      <c r="B13" s="49" t="s">
        <v>87</v>
      </c>
      <c r="C13" s="49" t="s">
        <v>25</v>
      </c>
      <c r="D13" s="40">
        <v>25</v>
      </c>
      <c r="E13" s="40">
        <v>21</v>
      </c>
      <c r="F13" s="40">
        <v>23</v>
      </c>
      <c r="G13" s="40">
        <v>24</v>
      </c>
      <c r="H13" s="40">
        <v>21</v>
      </c>
      <c r="I13" s="40">
        <f t="shared" si="0"/>
        <v>114</v>
      </c>
      <c r="J13" s="166">
        <v>38</v>
      </c>
      <c r="K13" s="49" t="s">
        <v>161</v>
      </c>
      <c r="L13" s="49" t="s">
        <v>30</v>
      </c>
      <c r="M13" s="40">
        <v>21</v>
      </c>
      <c r="N13" s="40">
        <v>20</v>
      </c>
      <c r="O13" s="40">
        <v>21</v>
      </c>
      <c r="P13" s="40">
        <v>17</v>
      </c>
      <c r="Q13" s="40">
        <v>17</v>
      </c>
      <c r="R13" s="40">
        <f t="shared" si="1"/>
        <v>96</v>
      </c>
    </row>
    <row r="14" spans="1:18" ht="18" customHeight="1">
      <c r="A14" s="40">
        <f t="shared" si="2"/>
        <v>11</v>
      </c>
      <c r="B14" s="49" t="s">
        <v>284</v>
      </c>
      <c r="C14" s="49" t="s">
        <v>22</v>
      </c>
      <c r="D14" s="40">
        <v>24</v>
      </c>
      <c r="E14" s="40">
        <v>19</v>
      </c>
      <c r="F14" s="40">
        <v>24</v>
      </c>
      <c r="G14" s="40">
        <v>23</v>
      </c>
      <c r="H14" s="40">
        <v>23</v>
      </c>
      <c r="I14" s="40">
        <f t="shared" si="0"/>
        <v>113</v>
      </c>
      <c r="J14" s="166">
        <v>37</v>
      </c>
      <c r="K14" s="49" t="s">
        <v>137</v>
      </c>
      <c r="L14" s="49" t="s">
        <v>27</v>
      </c>
      <c r="M14" s="40">
        <v>26</v>
      </c>
      <c r="N14" s="40">
        <v>17</v>
      </c>
      <c r="O14" s="40">
        <v>14</v>
      </c>
      <c r="P14" s="40">
        <v>16</v>
      </c>
      <c r="Q14" s="40">
        <v>22</v>
      </c>
      <c r="R14" s="40">
        <f t="shared" si="1"/>
        <v>95</v>
      </c>
    </row>
    <row r="15" spans="1:18" ht="18" customHeight="1">
      <c r="A15" s="40">
        <f t="shared" si="2"/>
        <v>12</v>
      </c>
      <c r="B15" s="49" t="s">
        <v>58</v>
      </c>
      <c r="C15" s="49" t="s">
        <v>28</v>
      </c>
      <c r="D15" s="40">
        <v>22</v>
      </c>
      <c r="E15" s="40">
        <v>22</v>
      </c>
      <c r="F15" s="40">
        <v>20</v>
      </c>
      <c r="G15" s="40">
        <v>23</v>
      </c>
      <c r="H15" s="40">
        <v>25</v>
      </c>
      <c r="I15" s="40">
        <f t="shared" si="0"/>
        <v>112</v>
      </c>
      <c r="J15" s="166">
        <v>36</v>
      </c>
      <c r="K15" s="49" t="s">
        <v>136</v>
      </c>
      <c r="L15" s="49" t="s">
        <v>19</v>
      </c>
      <c r="M15" s="40">
        <v>18</v>
      </c>
      <c r="N15" s="40">
        <v>21</v>
      </c>
      <c r="O15" s="40">
        <v>21</v>
      </c>
      <c r="P15" s="40">
        <v>17</v>
      </c>
      <c r="Q15" s="40">
        <v>18</v>
      </c>
      <c r="R15" s="40">
        <f t="shared" si="1"/>
        <v>95</v>
      </c>
    </row>
    <row r="16" spans="1:18" ht="18" customHeight="1">
      <c r="A16" s="40">
        <f t="shared" si="2"/>
        <v>13</v>
      </c>
      <c r="B16" s="49" t="s">
        <v>40</v>
      </c>
      <c r="C16" s="49" t="s">
        <v>20</v>
      </c>
      <c r="D16" s="40">
        <v>25</v>
      </c>
      <c r="E16" s="40">
        <v>22</v>
      </c>
      <c r="F16" s="40">
        <v>24</v>
      </c>
      <c r="G16" s="40">
        <v>26</v>
      </c>
      <c r="H16" s="40">
        <v>15</v>
      </c>
      <c r="I16" s="40">
        <f t="shared" si="0"/>
        <v>112</v>
      </c>
      <c r="J16" s="166">
        <v>35</v>
      </c>
      <c r="K16" s="49" t="s">
        <v>160</v>
      </c>
      <c r="L16" s="49" t="s">
        <v>21</v>
      </c>
      <c r="M16" s="40">
        <v>18</v>
      </c>
      <c r="N16" s="40">
        <v>19</v>
      </c>
      <c r="O16" s="40">
        <v>19</v>
      </c>
      <c r="P16" s="40">
        <v>26</v>
      </c>
      <c r="Q16" s="40">
        <v>11</v>
      </c>
      <c r="R16" s="40">
        <f t="shared" si="1"/>
        <v>93</v>
      </c>
    </row>
    <row r="17" spans="1:18" ht="18" customHeight="1">
      <c r="A17" s="40">
        <f t="shared" si="2"/>
        <v>14</v>
      </c>
      <c r="B17" s="49" t="s">
        <v>75</v>
      </c>
      <c r="C17" s="49" t="s">
        <v>26</v>
      </c>
      <c r="D17" s="40">
        <v>23</v>
      </c>
      <c r="E17" s="40">
        <v>21</v>
      </c>
      <c r="F17" s="40">
        <v>21</v>
      </c>
      <c r="G17" s="40">
        <v>21</v>
      </c>
      <c r="H17" s="40">
        <v>25</v>
      </c>
      <c r="I17" s="40">
        <f t="shared" si="0"/>
        <v>111</v>
      </c>
      <c r="J17" s="166">
        <v>34</v>
      </c>
      <c r="K17" s="49" t="s">
        <v>163</v>
      </c>
      <c r="L17" s="49" t="s">
        <v>28</v>
      </c>
      <c r="M17" s="40">
        <v>22</v>
      </c>
      <c r="N17" s="40">
        <v>21</v>
      </c>
      <c r="O17" s="40">
        <v>7</v>
      </c>
      <c r="P17" s="40">
        <v>17</v>
      </c>
      <c r="Q17" s="40">
        <v>24</v>
      </c>
      <c r="R17" s="40">
        <f t="shared" si="1"/>
        <v>91</v>
      </c>
    </row>
    <row r="18" spans="1:18" ht="18" customHeight="1">
      <c r="A18" s="40">
        <f t="shared" si="2"/>
        <v>15</v>
      </c>
      <c r="B18" s="49" t="s">
        <v>55</v>
      </c>
      <c r="C18" s="49" t="s">
        <v>23</v>
      </c>
      <c r="D18" s="40">
        <v>19</v>
      </c>
      <c r="E18" s="40">
        <v>24</v>
      </c>
      <c r="F18" s="40">
        <v>22</v>
      </c>
      <c r="G18" s="40">
        <v>24</v>
      </c>
      <c r="H18" s="40">
        <v>22</v>
      </c>
      <c r="I18" s="40">
        <f t="shared" si="0"/>
        <v>111</v>
      </c>
      <c r="J18" s="166">
        <v>33</v>
      </c>
      <c r="K18" s="53" t="s">
        <v>269</v>
      </c>
      <c r="L18" s="49" t="s">
        <v>21</v>
      </c>
      <c r="M18" s="40">
        <v>16</v>
      </c>
      <c r="N18" s="40">
        <v>20</v>
      </c>
      <c r="O18" s="40">
        <v>18</v>
      </c>
      <c r="P18" s="40">
        <v>17</v>
      </c>
      <c r="Q18" s="40">
        <v>19</v>
      </c>
      <c r="R18" s="40">
        <f t="shared" si="1"/>
        <v>90</v>
      </c>
    </row>
    <row r="19" spans="1:18" ht="18" customHeight="1">
      <c r="A19" s="40">
        <f t="shared" si="2"/>
        <v>16</v>
      </c>
      <c r="B19" s="49" t="s">
        <v>268</v>
      </c>
      <c r="C19" s="49" t="s">
        <v>30</v>
      </c>
      <c r="D19" s="40">
        <v>25</v>
      </c>
      <c r="E19" s="40">
        <v>19</v>
      </c>
      <c r="F19" s="40">
        <v>23</v>
      </c>
      <c r="G19" s="40">
        <v>22</v>
      </c>
      <c r="H19" s="40">
        <v>22</v>
      </c>
      <c r="I19" s="40">
        <f t="shared" si="0"/>
        <v>111</v>
      </c>
      <c r="J19" s="167">
        <v>32</v>
      </c>
      <c r="K19" s="49" t="s">
        <v>285</v>
      </c>
      <c r="L19" s="49" t="s">
        <v>29</v>
      </c>
      <c r="M19" s="40">
        <v>15</v>
      </c>
      <c r="N19" s="40">
        <v>17</v>
      </c>
      <c r="O19" s="40">
        <v>18</v>
      </c>
      <c r="P19" s="40">
        <v>17</v>
      </c>
      <c r="Q19" s="40">
        <v>22</v>
      </c>
      <c r="R19" s="40">
        <f t="shared" si="1"/>
        <v>89</v>
      </c>
    </row>
    <row r="20" spans="1:18" ht="18" customHeight="1">
      <c r="A20" s="40">
        <f t="shared" si="2"/>
        <v>17</v>
      </c>
      <c r="B20" s="49" t="s">
        <v>286</v>
      </c>
      <c r="C20" s="49" t="s">
        <v>23</v>
      </c>
      <c r="D20" s="40">
        <v>19</v>
      </c>
      <c r="E20" s="40">
        <v>24</v>
      </c>
      <c r="F20" s="40">
        <v>24</v>
      </c>
      <c r="G20" s="40">
        <v>25</v>
      </c>
      <c r="H20" s="40">
        <v>19</v>
      </c>
      <c r="I20" s="40">
        <f t="shared" si="0"/>
        <v>111</v>
      </c>
      <c r="J20" s="45">
        <v>31</v>
      </c>
      <c r="K20" s="49" t="s">
        <v>138</v>
      </c>
      <c r="L20" s="49" t="s">
        <v>23</v>
      </c>
      <c r="M20" s="40">
        <v>20</v>
      </c>
      <c r="N20" s="40">
        <v>22</v>
      </c>
      <c r="O20" s="40">
        <v>15</v>
      </c>
      <c r="P20" s="40">
        <v>17</v>
      </c>
      <c r="Q20" s="40">
        <v>15</v>
      </c>
      <c r="R20" s="40">
        <f t="shared" si="1"/>
        <v>89</v>
      </c>
    </row>
    <row r="21" spans="1:18" ht="18" customHeight="1">
      <c r="A21" s="40">
        <f t="shared" si="2"/>
        <v>18</v>
      </c>
      <c r="B21" s="49" t="s">
        <v>287</v>
      </c>
      <c r="C21" s="49" t="s">
        <v>23</v>
      </c>
      <c r="D21" s="40">
        <v>20</v>
      </c>
      <c r="E21" s="40">
        <v>21</v>
      </c>
      <c r="F21" s="40">
        <v>23</v>
      </c>
      <c r="G21" s="40">
        <v>25</v>
      </c>
      <c r="H21" s="40">
        <v>21</v>
      </c>
      <c r="I21" s="40">
        <f t="shared" si="0"/>
        <v>110</v>
      </c>
      <c r="J21" s="45">
        <v>30</v>
      </c>
      <c r="K21" s="49" t="s">
        <v>272</v>
      </c>
      <c r="L21" s="49" t="s">
        <v>29</v>
      </c>
      <c r="M21" s="40">
        <v>19</v>
      </c>
      <c r="N21" s="40">
        <v>18</v>
      </c>
      <c r="O21" s="40">
        <v>19</v>
      </c>
      <c r="P21" s="40">
        <v>11</v>
      </c>
      <c r="Q21" s="40">
        <v>20</v>
      </c>
      <c r="R21" s="40">
        <f t="shared" si="1"/>
        <v>87</v>
      </c>
    </row>
    <row r="22" spans="1:18" ht="18" customHeight="1">
      <c r="A22" s="40">
        <f t="shared" si="2"/>
        <v>19</v>
      </c>
      <c r="B22" s="49" t="s">
        <v>66</v>
      </c>
      <c r="C22" s="49" t="s">
        <v>19</v>
      </c>
      <c r="D22" s="40">
        <v>16</v>
      </c>
      <c r="E22" s="40">
        <v>24</v>
      </c>
      <c r="F22" s="40">
        <v>22</v>
      </c>
      <c r="G22" s="40">
        <v>22</v>
      </c>
      <c r="H22" s="40">
        <v>25</v>
      </c>
      <c r="I22" s="40">
        <f t="shared" si="0"/>
        <v>109</v>
      </c>
      <c r="J22" s="45">
        <v>29</v>
      </c>
      <c r="K22" s="49" t="s">
        <v>143</v>
      </c>
      <c r="L22" s="49" t="s">
        <v>21</v>
      </c>
      <c r="M22" s="40">
        <v>16</v>
      </c>
      <c r="N22" s="40">
        <v>13</v>
      </c>
      <c r="O22" s="40">
        <v>18</v>
      </c>
      <c r="P22" s="40">
        <v>23</v>
      </c>
      <c r="Q22" s="40">
        <v>17</v>
      </c>
      <c r="R22" s="40">
        <f t="shared" si="1"/>
        <v>87</v>
      </c>
    </row>
    <row r="23" spans="1:18" ht="18" customHeight="1">
      <c r="A23" s="40">
        <f t="shared" si="2"/>
        <v>20</v>
      </c>
      <c r="B23" s="49" t="s">
        <v>53</v>
      </c>
      <c r="C23" s="49" t="s">
        <v>23</v>
      </c>
      <c r="D23" s="40">
        <v>21</v>
      </c>
      <c r="E23" s="40">
        <v>18</v>
      </c>
      <c r="F23" s="40">
        <v>23</v>
      </c>
      <c r="G23" s="40">
        <v>21</v>
      </c>
      <c r="H23" s="40">
        <v>25</v>
      </c>
      <c r="I23" s="40">
        <f t="shared" si="0"/>
        <v>108</v>
      </c>
      <c r="J23" s="45">
        <v>28</v>
      </c>
      <c r="K23" s="49" t="s">
        <v>141</v>
      </c>
      <c r="L23" s="49" t="s">
        <v>22</v>
      </c>
      <c r="M23" s="40">
        <v>15</v>
      </c>
      <c r="N23" s="40">
        <v>16</v>
      </c>
      <c r="O23" s="40">
        <v>17</v>
      </c>
      <c r="P23" s="40">
        <v>18</v>
      </c>
      <c r="Q23" s="40">
        <v>20</v>
      </c>
      <c r="R23" s="40">
        <f t="shared" si="1"/>
        <v>86</v>
      </c>
    </row>
    <row r="24" spans="1:18" ht="18" customHeight="1">
      <c r="A24" s="40">
        <f t="shared" si="2"/>
        <v>21</v>
      </c>
      <c r="B24" s="49" t="s">
        <v>46</v>
      </c>
      <c r="C24" s="49" t="s">
        <v>20</v>
      </c>
      <c r="D24" s="40">
        <v>23</v>
      </c>
      <c r="E24" s="40">
        <v>21</v>
      </c>
      <c r="F24" s="40">
        <v>20</v>
      </c>
      <c r="G24" s="40">
        <v>21</v>
      </c>
      <c r="H24" s="40">
        <v>23</v>
      </c>
      <c r="I24" s="40">
        <f t="shared" si="0"/>
        <v>108</v>
      </c>
      <c r="J24" s="45">
        <v>27</v>
      </c>
      <c r="K24" s="49" t="s">
        <v>134</v>
      </c>
      <c r="L24" s="49" t="s">
        <v>28</v>
      </c>
      <c r="M24" s="40">
        <v>21</v>
      </c>
      <c r="N24" s="40">
        <v>18</v>
      </c>
      <c r="O24" s="40">
        <v>12</v>
      </c>
      <c r="P24" s="40">
        <v>24</v>
      </c>
      <c r="Q24" s="40">
        <v>11</v>
      </c>
      <c r="R24" s="40">
        <f t="shared" si="1"/>
        <v>86</v>
      </c>
    </row>
    <row r="25" spans="1:18" ht="18" customHeight="1">
      <c r="A25" s="40">
        <f t="shared" si="2"/>
        <v>22</v>
      </c>
      <c r="B25" s="49" t="s">
        <v>41</v>
      </c>
      <c r="C25" s="49" t="s">
        <v>23</v>
      </c>
      <c r="D25" s="40">
        <v>22</v>
      </c>
      <c r="E25" s="40">
        <v>21</v>
      </c>
      <c r="F25" s="40">
        <v>21</v>
      </c>
      <c r="G25" s="40">
        <v>21</v>
      </c>
      <c r="H25" s="40">
        <v>22</v>
      </c>
      <c r="I25" s="40">
        <f t="shared" si="0"/>
        <v>107</v>
      </c>
      <c r="J25" s="45">
        <v>26</v>
      </c>
      <c r="K25" s="49" t="s">
        <v>288</v>
      </c>
      <c r="L25" s="49" t="s">
        <v>29</v>
      </c>
      <c r="M25" s="40">
        <v>19</v>
      </c>
      <c r="N25" s="40">
        <v>22</v>
      </c>
      <c r="O25" s="40">
        <v>20</v>
      </c>
      <c r="P25" s="40">
        <v>12</v>
      </c>
      <c r="Q25" s="40">
        <v>12</v>
      </c>
      <c r="R25" s="40">
        <f t="shared" si="1"/>
        <v>85</v>
      </c>
    </row>
    <row r="26" spans="1:18" ht="18" customHeight="1">
      <c r="A26" s="40">
        <f t="shared" si="2"/>
        <v>23</v>
      </c>
      <c r="B26" s="49" t="s">
        <v>54</v>
      </c>
      <c r="C26" s="49" t="s">
        <v>24</v>
      </c>
      <c r="D26" s="40">
        <v>17</v>
      </c>
      <c r="E26" s="40">
        <v>23</v>
      </c>
      <c r="F26" s="40">
        <v>22</v>
      </c>
      <c r="G26" s="40">
        <v>24</v>
      </c>
      <c r="H26" s="40">
        <v>21</v>
      </c>
      <c r="I26" s="40">
        <f t="shared" si="0"/>
        <v>107</v>
      </c>
      <c r="J26" s="45">
        <v>25</v>
      </c>
      <c r="K26" s="49" t="s">
        <v>157</v>
      </c>
      <c r="L26" s="49" t="s">
        <v>22</v>
      </c>
      <c r="M26" s="40">
        <v>12</v>
      </c>
      <c r="N26" s="40">
        <v>16</v>
      </c>
      <c r="O26" s="40">
        <v>17</v>
      </c>
      <c r="P26" s="40">
        <v>13</v>
      </c>
      <c r="Q26" s="40">
        <v>20</v>
      </c>
      <c r="R26" s="40">
        <f t="shared" si="1"/>
        <v>78</v>
      </c>
    </row>
    <row r="27" spans="1:18" ht="18" customHeight="1">
      <c r="A27" s="40">
        <f t="shared" si="2"/>
        <v>24</v>
      </c>
      <c r="B27" s="49" t="s">
        <v>38</v>
      </c>
      <c r="C27" s="49" t="s">
        <v>19</v>
      </c>
      <c r="D27" s="40">
        <v>17</v>
      </c>
      <c r="E27" s="40">
        <v>21</v>
      </c>
      <c r="F27" s="40">
        <v>23</v>
      </c>
      <c r="G27" s="40">
        <v>24</v>
      </c>
      <c r="H27" s="40">
        <v>21</v>
      </c>
      <c r="I27" s="40">
        <f t="shared" si="0"/>
        <v>106</v>
      </c>
      <c r="J27" s="45">
        <v>24</v>
      </c>
      <c r="K27" s="49" t="s">
        <v>132</v>
      </c>
      <c r="L27" s="49" t="s">
        <v>26</v>
      </c>
      <c r="M27" s="40">
        <v>16</v>
      </c>
      <c r="N27" s="40">
        <v>7</v>
      </c>
      <c r="O27" s="40">
        <v>14</v>
      </c>
      <c r="P27" s="40">
        <v>21</v>
      </c>
      <c r="Q27" s="40">
        <v>17</v>
      </c>
      <c r="R27" s="40">
        <f t="shared" si="1"/>
        <v>75</v>
      </c>
    </row>
    <row r="28" spans="1:18" ht="18" customHeight="1">
      <c r="A28" s="40">
        <f t="shared" si="2"/>
        <v>25</v>
      </c>
      <c r="B28" s="49" t="s">
        <v>44</v>
      </c>
      <c r="C28" s="49" t="s">
        <v>22</v>
      </c>
      <c r="D28" s="40">
        <v>21</v>
      </c>
      <c r="E28" s="40">
        <v>22</v>
      </c>
      <c r="F28" s="40">
        <v>21</v>
      </c>
      <c r="G28" s="40">
        <v>21</v>
      </c>
      <c r="H28" s="40">
        <v>21</v>
      </c>
      <c r="I28" s="40">
        <f t="shared" si="0"/>
        <v>106</v>
      </c>
      <c r="J28" s="45">
        <v>23</v>
      </c>
      <c r="K28" s="49" t="s">
        <v>133</v>
      </c>
      <c r="L28" s="49" t="s">
        <v>21</v>
      </c>
      <c r="M28" s="40">
        <v>16</v>
      </c>
      <c r="N28" s="40">
        <v>15</v>
      </c>
      <c r="O28" s="40">
        <v>17</v>
      </c>
      <c r="P28" s="40">
        <v>15</v>
      </c>
      <c r="Q28" s="40">
        <v>12</v>
      </c>
      <c r="R28" s="40">
        <f t="shared" si="1"/>
        <v>75</v>
      </c>
    </row>
    <row r="29" spans="1:18" ht="18" customHeight="1">
      <c r="A29" s="40">
        <f t="shared" si="2"/>
        <v>26</v>
      </c>
      <c r="B29" s="49" t="s">
        <v>43</v>
      </c>
      <c r="C29" s="49" t="s">
        <v>24</v>
      </c>
      <c r="D29" s="40">
        <v>18</v>
      </c>
      <c r="E29" s="40">
        <v>22</v>
      </c>
      <c r="F29" s="40">
        <v>20</v>
      </c>
      <c r="G29" s="40">
        <v>21</v>
      </c>
      <c r="H29" s="40">
        <v>24</v>
      </c>
      <c r="I29" s="40">
        <f t="shared" si="0"/>
        <v>105</v>
      </c>
      <c r="J29" s="45">
        <v>22</v>
      </c>
      <c r="K29" s="49" t="s">
        <v>147</v>
      </c>
      <c r="L29" s="49" t="s">
        <v>27</v>
      </c>
      <c r="M29" s="40">
        <v>11</v>
      </c>
      <c r="N29" s="40">
        <v>14</v>
      </c>
      <c r="O29" s="40">
        <v>9</v>
      </c>
      <c r="P29" s="40">
        <v>21</v>
      </c>
      <c r="Q29" s="40">
        <v>19</v>
      </c>
      <c r="R29" s="40">
        <f t="shared" si="1"/>
        <v>74</v>
      </c>
    </row>
    <row r="30" spans="1:18" ht="18" customHeight="1">
      <c r="A30" s="40">
        <f t="shared" si="2"/>
        <v>27</v>
      </c>
      <c r="B30" s="49" t="s">
        <v>74</v>
      </c>
      <c r="C30" s="49" t="s">
        <v>25</v>
      </c>
      <c r="D30" s="40">
        <v>20</v>
      </c>
      <c r="E30" s="40">
        <v>22</v>
      </c>
      <c r="F30" s="40">
        <v>21</v>
      </c>
      <c r="G30" s="40">
        <v>18</v>
      </c>
      <c r="H30" s="40">
        <v>24</v>
      </c>
      <c r="I30" s="40">
        <f t="shared" si="0"/>
        <v>105</v>
      </c>
      <c r="J30" s="45">
        <v>21</v>
      </c>
      <c r="K30" s="49" t="s">
        <v>155</v>
      </c>
      <c r="L30" s="49" t="s">
        <v>30</v>
      </c>
      <c r="M30" s="40">
        <v>10</v>
      </c>
      <c r="N30" s="40">
        <v>16</v>
      </c>
      <c r="O30" s="40">
        <v>19</v>
      </c>
      <c r="P30" s="40">
        <v>15</v>
      </c>
      <c r="Q30" s="40">
        <v>14</v>
      </c>
      <c r="R30" s="40">
        <f t="shared" si="1"/>
        <v>74</v>
      </c>
    </row>
    <row r="31" spans="1:18" ht="18" customHeight="1">
      <c r="A31" s="40">
        <f t="shared" si="2"/>
        <v>28</v>
      </c>
      <c r="B31" s="53" t="s">
        <v>48</v>
      </c>
      <c r="C31" s="49" t="s">
        <v>30</v>
      </c>
      <c r="D31" s="40">
        <v>22</v>
      </c>
      <c r="E31" s="40">
        <v>18</v>
      </c>
      <c r="F31" s="40">
        <v>22</v>
      </c>
      <c r="G31" s="40">
        <v>19</v>
      </c>
      <c r="H31" s="40">
        <v>21</v>
      </c>
      <c r="I31" s="40">
        <f t="shared" si="0"/>
        <v>102</v>
      </c>
      <c r="J31" s="45">
        <v>20</v>
      </c>
      <c r="K31" s="49" t="s">
        <v>158</v>
      </c>
      <c r="L31" s="49" t="s">
        <v>26</v>
      </c>
      <c r="M31" s="40">
        <v>9</v>
      </c>
      <c r="N31" s="40">
        <v>11</v>
      </c>
      <c r="O31" s="40">
        <v>7</v>
      </c>
      <c r="P31" s="40">
        <v>20</v>
      </c>
      <c r="Q31" s="40">
        <v>19</v>
      </c>
      <c r="R31" s="40">
        <f t="shared" si="1"/>
        <v>66</v>
      </c>
    </row>
    <row r="32" spans="1:18" ht="18" customHeight="1">
      <c r="A32" s="40">
        <f t="shared" si="2"/>
        <v>29</v>
      </c>
      <c r="B32" s="49" t="s">
        <v>273</v>
      </c>
      <c r="C32" s="49" t="s">
        <v>23</v>
      </c>
      <c r="D32" s="40">
        <v>18</v>
      </c>
      <c r="E32" s="40">
        <v>20</v>
      </c>
      <c r="F32" s="40">
        <v>23</v>
      </c>
      <c r="G32" s="40">
        <v>21</v>
      </c>
      <c r="H32" s="40">
        <v>20</v>
      </c>
      <c r="I32" s="40">
        <f t="shared" si="0"/>
        <v>102</v>
      </c>
      <c r="J32" s="45">
        <v>19</v>
      </c>
      <c r="K32" s="49" t="s">
        <v>128</v>
      </c>
      <c r="L32" s="49" t="s">
        <v>21</v>
      </c>
      <c r="M32" s="40">
        <v>6</v>
      </c>
      <c r="N32" s="40">
        <v>15</v>
      </c>
      <c r="O32" s="40">
        <v>13</v>
      </c>
      <c r="P32" s="40">
        <v>18</v>
      </c>
      <c r="Q32" s="40">
        <v>10</v>
      </c>
      <c r="R32" s="40">
        <f t="shared" si="1"/>
        <v>62</v>
      </c>
    </row>
    <row r="33" spans="1:18" ht="18" customHeight="1">
      <c r="A33" s="40">
        <f t="shared" si="2"/>
        <v>30</v>
      </c>
      <c r="B33" s="49" t="s">
        <v>70</v>
      </c>
      <c r="C33" s="49" t="s">
        <v>30</v>
      </c>
      <c r="D33" s="40">
        <v>14</v>
      </c>
      <c r="E33" s="40">
        <v>22</v>
      </c>
      <c r="F33" s="40">
        <v>23</v>
      </c>
      <c r="G33" s="40">
        <v>21</v>
      </c>
      <c r="H33" s="40">
        <v>21</v>
      </c>
      <c r="I33" s="40">
        <f t="shared" si="0"/>
        <v>101</v>
      </c>
      <c r="J33" s="45">
        <v>18</v>
      </c>
      <c r="K33" s="53" t="s">
        <v>139</v>
      </c>
      <c r="L33" s="49" t="s">
        <v>29</v>
      </c>
      <c r="M33" s="40">
        <v>7</v>
      </c>
      <c r="N33" s="40">
        <v>3</v>
      </c>
      <c r="O33" s="40">
        <v>15</v>
      </c>
      <c r="P33" s="40">
        <v>19</v>
      </c>
      <c r="Q33" s="40">
        <v>16</v>
      </c>
      <c r="R33" s="40">
        <f t="shared" si="1"/>
        <v>60</v>
      </c>
    </row>
    <row r="34" spans="1:18" ht="18" customHeight="1">
      <c r="A34" s="40">
        <f t="shared" si="2"/>
        <v>31</v>
      </c>
      <c r="B34" s="49" t="s">
        <v>278</v>
      </c>
      <c r="C34" s="49" t="s">
        <v>22</v>
      </c>
      <c r="D34" s="40">
        <v>19</v>
      </c>
      <c r="E34" s="40">
        <v>20</v>
      </c>
      <c r="F34" s="40">
        <v>17</v>
      </c>
      <c r="G34" s="40">
        <v>19</v>
      </c>
      <c r="H34" s="40">
        <v>22</v>
      </c>
      <c r="I34" s="40">
        <f t="shared" si="0"/>
        <v>97</v>
      </c>
      <c r="J34" s="45">
        <v>17</v>
      </c>
      <c r="K34" s="49" t="s">
        <v>149</v>
      </c>
      <c r="L34" s="49" t="s">
        <v>24</v>
      </c>
      <c r="M34" s="40">
        <v>12</v>
      </c>
      <c r="N34" s="40">
        <v>13</v>
      </c>
      <c r="O34" s="40">
        <v>10</v>
      </c>
      <c r="P34" s="40">
        <v>5</v>
      </c>
      <c r="Q34" s="40">
        <v>10</v>
      </c>
      <c r="R34" s="40">
        <f t="shared" si="1"/>
        <v>50</v>
      </c>
    </row>
    <row r="35" spans="1:18" ht="18" customHeight="1">
      <c r="A35" s="40">
        <f t="shared" si="2"/>
        <v>32</v>
      </c>
      <c r="B35" s="49" t="s">
        <v>72</v>
      </c>
      <c r="C35" s="49" t="s">
        <v>28</v>
      </c>
      <c r="D35" s="40">
        <v>20</v>
      </c>
      <c r="E35" s="40">
        <v>19</v>
      </c>
      <c r="F35" s="40">
        <v>22</v>
      </c>
      <c r="G35" s="40">
        <v>20</v>
      </c>
      <c r="H35" s="40">
        <v>16</v>
      </c>
      <c r="I35" s="40">
        <f t="shared" si="0"/>
        <v>97</v>
      </c>
      <c r="J35" s="45">
        <v>16</v>
      </c>
      <c r="K35" s="49" t="s">
        <v>145</v>
      </c>
      <c r="L35" s="49" t="s">
        <v>27</v>
      </c>
      <c r="M35" s="40">
        <v>17</v>
      </c>
      <c r="N35" s="40">
        <v>3</v>
      </c>
      <c r="O35" s="40">
        <v>11</v>
      </c>
      <c r="P35" s="40">
        <v>1</v>
      </c>
      <c r="Q35" s="40">
        <v>3</v>
      </c>
      <c r="R35" s="40">
        <f t="shared" si="1"/>
        <v>35</v>
      </c>
    </row>
    <row r="36" spans="1:18" ht="18" customHeight="1">
      <c r="A36" s="40">
        <f t="shared" si="2"/>
        <v>33</v>
      </c>
      <c r="B36" s="49" t="s">
        <v>76</v>
      </c>
      <c r="C36" s="49" t="s">
        <v>29</v>
      </c>
      <c r="D36" s="40">
        <v>17</v>
      </c>
      <c r="E36" s="40">
        <v>18</v>
      </c>
      <c r="F36" s="40">
        <v>18</v>
      </c>
      <c r="G36" s="40">
        <v>20</v>
      </c>
      <c r="H36" s="40">
        <v>20</v>
      </c>
      <c r="I36" s="40">
        <f t="shared" si="0"/>
        <v>93</v>
      </c>
      <c r="J36" s="45">
        <v>15</v>
      </c>
      <c r="K36" s="49"/>
      <c r="L36" s="49"/>
      <c r="M36" s="40"/>
      <c r="N36" s="40"/>
      <c r="O36" s="40"/>
      <c r="P36" s="40"/>
      <c r="Q36" s="40"/>
      <c r="R36" s="40"/>
    </row>
    <row r="37" spans="1:18" ht="18" customHeight="1">
      <c r="A37" s="40">
        <f t="shared" si="2"/>
        <v>34</v>
      </c>
      <c r="B37" s="49" t="s">
        <v>56</v>
      </c>
      <c r="C37" s="49" t="s">
        <v>24</v>
      </c>
      <c r="D37" s="40">
        <v>22</v>
      </c>
      <c r="E37" s="40">
        <v>18</v>
      </c>
      <c r="F37" s="40">
        <v>16</v>
      </c>
      <c r="G37" s="40">
        <v>23</v>
      </c>
      <c r="H37" s="40">
        <v>14</v>
      </c>
      <c r="I37" s="40">
        <f t="shared" si="0"/>
        <v>93</v>
      </c>
      <c r="J37" s="45">
        <v>14</v>
      </c>
      <c r="K37" s="49"/>
      <c r="L37" s="49"/>
      <c r="M37" s="40"/>
      <c r="N37" s="40"/>
      <c r="O37" s="40"/>
      <c r="P37" s="40"/>
      <c r="Q37" s="40"/>
      <c r="R37" s="40"/>
    </row>
    <row r="38" spans="1:18" ht="18" customHeight="1">
      <c r="A38" s="40">
        <f t="shared" si="2"/>
        <v>35</v>
      </c>
      <c r="B38" s="49" t="s">
        <v>275</v>
      </c>
      <c r="C38" s="49" t="s">
        <v>22</v>
      </c>
      <c r="D38" s="40">
        <v>20</v>
      </c>
      <c r="E38" s="40">
        <v>21</v>
      </c>
      <c r="F38" s="40">
        <v>21</v>
      </c>
      <c r="G38" s="40">
        <v>13</v>
      </c>
      <c r="H38" s="40">
        <v>16</v>
      </c>
      <c r="I38" s="40">
        <f t="shared" si="0"/>
        <v>91</v>
      </c>
      <c r="J38" s="45">
        <v>13</v>
      </c>
      <c r="K38" s="49"/>
      <c r="L38" s="49"/>
      <c r="M38" s="40"/>
      <c r="N38" s="40"/>
      <c r="O38" s="40"/>
      <c r="P38" s="40"/>
      <c r="Q38" s="40"/>
      <c r="R38" s="40"/>
    </row>
    <row r="39" spans="1:18" ht="18" customHeight="1">
      <c r="A39" s="40">
        <f t="shared" si="2"/>
        <v>36</v>
      </c>
      <c r="B39" s="49" t="s">
        <v>289</v>
      </c>
      <c r="C39" s="49" t="s">
        <v>20</v>
      </c>
      <c r="D39" s="40">
        <v>16</v>
      </c>
      <c r="E39" s="40">
        <v>20</v>
      </c>
      <c r="F39" s="40">
        <v>13</v>
      </c>
      <c r="G39" s="40">
        <v>19</v>
      </c>
      <c r="H39" s="40">
        <v>21</v>
      </c>
      <c r="I39" s="40">
        <f t="shared" si="0"/>
        <v>89</v>
      </c>
      <c r="J39" s="45">
        <v>12</v>
      </c>
      <c r="K39" s="49"/>
      <c r="L39" s="49"/>
      <c r="M39" s="40"/>
      <c r="N39" s="40"/>
      <c r="O39" s="40"/>
      <c r="P39" s="40"/>
      <c r="Q39" s="40"/>
      <c r="R39" s="40"/>
    </row>
    <row r="40" spans="1:18" ht="18" customHeight="1">
      <c r="A40" s="40">
        <f t="shared" si="2"/>
        <v>37</v>
      </c>
      <c r="B40" s="49" t="s">
        <v>84</v>
      </c>
      <c r="C40" s="49" t="s">
        <v>25</v>
      </c>
      <c r="D40" s="40">
        <v>14</v>
      </c>
      <c r="E40" s="40">
        <v>17</v>
      </c>
      <c r="F40" s="40">
        <v>22</v>
      </c>
      <c r="G40" s="40">
        <v>14</v>
      </c>
      <c r="H40" s="40">
        <v>20</v>
      </c>
      <c r="I40" s="40">
        <f t="shared" si="0"/>
        <v>87</v>
      </c>
      <c r="J40" s="45">
        <v>11</v>
      </c>
      <c r="K40" s="49"/>
      <c r="L40" s="49"/>
      <c r="M40" s="40"/>
      <c r="N40" s="40"/>
      <c r="O40" s="40"/>
      <c r="P40" s="40"/>
      <c r="Q40" s="40"/>
      <c r="R40" s="40"/>
    </row>
    <row r="41" spans="1:18" ht="18" customHeight="1">
      <c r="A41" s="40">
        <f t="shared" si="2"/>
        <v>38</v>
      </c>
      <c r="B41" s="49" t="s">
        <v>50</v>
      </c>
      <c r="C41" s="49" t="s">
        <v>20</v>
      </c>
      <c r="D41" s="40">
        <v>13</v>
      </c>
      <c r="E41" s="40">
        <v>14</v>
      </c>
      <c r="F41" s="40">
        <v>21</v>
      </c>
      <c r="G41" s="40">
        <v>18</v>
      </c>
      <c r="H41" s="40">
        <v>16</v>
      </c>
      <c r="I41" s="40">
        <f t="shared" si="0"/>
        <v>82</v>
      </c>
      <c r="J41" s="45">
        <v>10</v>
      </c>
      <c r="K41" s="49"/>
      <c r="L41" s="49"/>
      <c r="M41" s="40"/>
      <c r="N41" s="40"/>
      <c r="O41" s="40"/>
      <c r="P41" s="40"/>
      <c r="Q41" s="40"/>
      <c r="R41" s="40"/>
    </row>
    <row r="42" spans="1:18" ht="18" customHeight="1">
      <c r="A42" s="40">
        <f t="shared" si="2"/>
        <v>39</v>
      </c>
      <c r="B42" s="49" t="s">
        <v>90</v>
      </c>
      <c r="C42" s="49" t="s">
        <v>30</v>
      </c>
      <c r="D42" s="40">
        <v>11</v>
      </c>
      <c r="E42" s="40">
        <v>14</v>
      </c>
      <c r="F42" s="40">
        <v>20</v>
      </c>
      <c r="G42" s="40">
        <v>13</v>
      </c>
      <c r="H42" s="40">
        <v>17</v>
      </c>
      <c r="I42" s="40">
        <f t="shared" si="0"/>
        <v>75</v>
      </c>
      <c r="J42" s="45">
        <v>9</v>
      </c>
      <c r="K42" s="49"/>
      <c r="L42" s="49"/>
      <c r="M42" s="40"/>
      <c r="N42" s="40"/>
      <c r="O42" s="40"/>
      <c r="P42" s="40"/>
      <c r="Q42" s="40"/>
      <c r="R42" s="40"/>
    </row>
    <row r="43" spans="1:18" ht="18" customHeight="1">
      <c r="A43" s="40">
        <f t="shared" si="2"/>
        <v>40</v>
      </c>
      <c r="B43" s="53" t="s">
        <v>92</v>
      </c>
      <c r="C43" s="49" t="s">
        <v>29</v>
      </c>
      <c r="D43" s="40">
        <v>14</v>
      </c>
      <c r="E43" s="40">
        <v>14</v>
      </c>
      <c r="F43" s="40">
        <v>12</v>
      </c>
      <c r="G43" s="40">
        <v>17</v>
      </c>
      <c r="H43" s="40">
        <v>15</v>
      </c>
      <c r="I43" s="40">
        <f t="shared" si="0"/>
        <v>72</v>
      </c>
      <c r="J43" s="45">
        <v>8</v>
      </c>
      <c r="K43" s="49"/>
      <c r="L43" s="49"/>
      <c r="M43" s="40"/>
      <c r="N43" s="40"/>
      <c r="O43" s="40"/>
      <c r="P43" s="40"/>
      <c r="Q43" s="40"/>
      <c r="R43" s="40"/>
    </row>
    <row r="44" spans="1:10" ht="18" customHeight="1">
      <c r="A44" s="40">
        <f t="shared" si="2"/>
        <v>41</v>
      </c>
      <c r="B44" s="53" t="s">
        <v>290</v>
      </c>
      <c r="C44" s="49" t="s">
        <v>23</v>
      </c>
      <c r="D44" s="40">
        <v>5</v>
      </c>
      <c r="E44" s="40">
        <v>5</v>
      </c>
      <c r="F44" s="40">
        <v>5</v>
      </c>
      <c r="G44" s="40">
        <v>2</v>
      </c>
      <c r="H44" s="40">
        <v>14</v>
      </c>
      <c r="I44" s="40">
        <f t="shared" si="0"/>
        <v>31</v>
      </c>
      <c r="J44" s="45">
        <v>7</v>
      </c>
    </row>
    <row r="45" ht="18" customHeight="1"/>
    <row r="46" ht="18" customHeight="1"/>
    <row r="47" spans="2:8" ht="18" customHeight="1">
      <c r="B47" s="72"/>
      <c r="C47" s="92" t="s">
        <v>219</v>
      </c>
      <c r="D47" s="104"/>
      <c r="E47" s="105"/>
      <c r="F47" s="106"/>
      <c r="G47" s="107"/>
      <c r="H47" s="104"/>
    </row>
    <row r="48" spans="2:8" ht="18" customHeight="1">
      <c r="B48"/>
      <c r="C48" s="18"/>
      <c r="D48" s="18"/>
      <c r="E48" s="1"/>
      <c r="F48" s="108"/>
      <c r="G48" s="109"/>
      <c r="H48" s="110"/>
    </row>
    <row r="49" spans="2:8" ht="18" customHeight="1">
      <c r="B49" s="111">
        <v>1</v>
      </c>
      <c r="C49" s="12" t="s">
        <v>25</v>
      </c>
      <c r="D49" s="43">
        <v>47</v>
      </c>
      <c r="E49" s="43">
        <v>43</v>
      </c>
      <c r="F49" s="43">
        <v>38</v>
      </c>
      <c r="G49" s="113">
        <f aca="true" t="shared" si="3" ref="G49:G60">SUM(D49:F49)</f>
        <v>128</v>
      </c>
      <c r="H49" s="15">
        <v>20</v>
      </c>
    </row>
    <row r="50" spans="2:8" ht="18" customHeight="1">
      <c r="B50" s="111">
        <v>2</v>
      </c>
      <c r="C50" s="12" t="s">
        <v>20</v>
      </c>
      <c r="D50" s="43">
        <v>50</v>
      </c>
      <c r="E50" s="43">
        <v>40</v>
      </c>
      <c r="F50" s="43">
        <v>35</v>
      </c>
      <c r="G50" s="113">
        <f t="shared" si="3"/>
        <v>125</v>
      </c>
      <c r="H50" s="15">
        <v>18</v>
      </c>
    </row>
    <row r="51" spans="2:8" ht="18" customHeight="1">
      <c r="B51" s="114">
        <v>3</v>
      </c>
      <c r="C51" s="12" t="s">
        <v>26</v>
      </c>
      <c r="D51" s="43">
        <v>44</v>
      </c>
      <c r="E51" s="43">
        <v>41</v>
      </c>
      <c r="F51" s="43">
        <v>34</v>
      </c>
      <c r="G51" s="113">
        <f t="shared" si="3"/>
        <v>119</v>
      </c>
      <c r="H51" s="115">
        <v>16</v>
      </c>
    </row>
    <row r="52" spans="2:8" ht="18" customHeight="1">
      <c r="B52" s="111">
        <v>4</v>
      </c>
      <c r="C52" s="12" t="s">
        <v>27</v>
      </c>
      <c r="D52" s="43">
        <v>42</v>
      </c>
      <c r="E52" s="112">
        <v>40</v>
      </c>
      <c r="F52" s="112">
        <v>37</v>
      </c>
      <c r="G52" s="113">
        <f t="shared" si="3"/>
        <v>119</v>
      </c>
      <c r="H52" s="15">
        <v>15</v>
      </c>
    </row>
    <row r="53" spans="2:8" ht="18" customHeight="1">
      <c r="B53" s="111">
        <v>5</v>
      </c>
      <c r="C53" s="12" t="s">
        <v>19</v>
      </c>
      <c r="D53" s="43">
        <v>42</v>
      </c>
      <c r="E53" s="43">
        <v>39</v>
      </c>
      <c r="F53" s="43">
        <v>36</v>
      </c>
      <c r="G53" s="113">
        <f t="shared" si="3"/>
        <v>117</v>
      </c>
      <c r="H53" s="15">
        <v>14</v>
      </c>
    </row>
    <row r="54" spans="2:8" ht="18" customHeight="1">
      <c r="B54" s="111">
        <v>6</v>
      </c>
      <c r="C54" s="12" t="s">
        <v>29</v>
      </c>
      <c r="D54" s="43">
        <v>50</v>
      </c>
      <c r="E54" s="43">
        <v>47</v>
      </c>
      <c r="F54" s="43">
        <v>18</v>
      </c>
      <c r="G54" s="113">
        <f t="shared" si="3"/>
        <v>115</v>
      </c>
      <c r="H54" s="15">
        <v>13</v>
      </c>
    </row>
    <row r="55" spans="2:8" ht="18" customHeight="1">
      <c r="B55" s="111">
        <v>7</v>
      </c>
      <c r="C55" s="12" t="s">
        <v>28</v>
      </c>
      <c r="D55" s="43">
        <v>45</v>
      </c>
      <c r="E55" s="43">
        <v>36</v>
      </c>
      <c r="F55" s="43">
        <v>34</v>
      </c>
      <c r="G55" s="113">
        <f t="shared" si="3"/>
        <v>115</v>
      </c>
      <c r="H55" s="15">
        <v>12</v>
      </c>
    </row>
    <row r="56" spans="2:8" ht="18" customHeight="1">
      <c r="B56" s="111">
        <v>8</v>
      </c>
      <c r="C56" s="12" t="s">
        <v>22</v>
      </c>
      <c r="D56" s="43">
        <v>45</v>
      </c>
      <c r="E56" s="43">
        <v>39</v>
      </c>
      <c r="F56" s="43">
        <v>28</v>
      </c>
      <c r="G56" s="113">
        <f t="shared" si="3"/>
        <v>112</v>
      </c>
      <c r="H56" s="15">
        <v>11</v>
      </c>
    </row>
    <row r="57" spans="2:8" ht="18" customHeight="1">
      <c r="B57" s="111">
        <v>9</v>
      </c>
      <c r="C57" s="12" t="s">
        <v>23</v>
      </c>
      <c r="D57" s="43">
        <v>41</v>
      </c>
      <c r="E57" s="43">
        <v>33</v>
      </c>
      <c r="F57" s="43">
        <v>31</v>
      </c>
      <c r="G57" s="113">
        <f t="shared" si="3"/>
        <v>105</v>
      </c>
      <c r="H57" s="15">
        <v>10</v>
      </c>
    </row>
    <row r="58" spans="2:8" ht="18" customHeight="1">
      <c r="B58" s="111">
        <v>10</v>
      </c>
      <c r="C58" s="20" t="s">
        <v>21</v>
      </c>
      <c r="D58" s="43">
        <v>35</v>
      </c>
      <c r="E58" s="43">
        <v>33</v>
      </c>
      <c r="F58" s="43">
        <v>29</v>
      </c>
      <c r="G58" s="113">
        <f t="shared" si="3"/>
        <v>97</v>
      </c>
      <c r="H58" s="15">
        <v>9</v>
      </c>
    </row>
    <row r="59" spans="2:8" ht="18" customHeight="1">
      <c r="B59" s="111">
        <v>11</v>
      </c>
      <c r="C59" s="12" t="s">
        <v>24</v>
      </c>
      <c r="D59" s="43">
        <v>44</v>
      </c>
      <c r="E59" s="43">
        <v>25</v>
      </c>
      <c r="F59" s="43">
        <v>22</v>
      </c>
      <c r="G59" s="113">
        <f t="shared" si="3"/>
        <v>91</v>
      </c>
      <c r="H59" s="15">
        <v>8</v>
      </c>
    </row>
    <row r="60" spans="2:8" ht="18" customHeight="1">
      <c r="B60" s="111">
        <v>12</v>
      </c>
      <c r="C60" s="12" t="s">
        <v>30</v>
      </c>
      <c r="D60" s="43">
        <v>38</v>
      </c>
      <c r="E60" s="43">
        <v>21</v>
      </c>
      <c r="F60" s="43">
        <v>20</v>
      </c>
      <c r="G60" s="113">
        <f t="shared" si="3"/>
        <v>79</v>
      </c>
      <c r="H60" s="15">
        <v>7</v>
      </c>
    </row>
    <row r="61" spans="2:8" ht="18" customHeight="1">
      <c r="B61"/>
      <c r="C61" s="18"/>
      <c r="D61" s="18"/>
      <c r="E61" s="1"/>
      <c r="F61" s="108"/>
      <c r="G61" s="116"/>
      <c r="H61" s="117"/>
    </row>
    <row r="62" spans="2:8" ht="18" customHeight="1">
      <c r="B62"/>
      <c r="C62" s="118" t="s">
        <v>291</v>
      </c>
      <c r="D62" s="18"/>
      <c r="E62" s="1"/>
      <c r="F62" s="108"/>
      <c r="G62" s="116"/>
      <c r="H62" s="1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5"/>
  <sheetViews>
    <sheetView zoomScalePageLayoutView="0" workbookViewId="0" topLeftCell="A35">
      <selection activeCell="G42" sqref="G42"/>
    </sheetView>
  </sheetViews>
  <sheetFormatPr defaultColWidth="9.140625" defaultRowHeight="19.5" customHeight="1"/>
  <cols>
    <col min="1" max="1" width="4.8515625" style="156" customWidth="1"/>
    <col min="2" max="2" width="25.7109375" style="157" customWidth="1"/>
    <col min="3" max="3" width="24.8515625" style="157" customWidth="1"/>
    <col min="4" max="4" width="6.7109375" style="156" customWidth="1"/>
    <col min="5" max="5" width="7.00390625" style="158" customWidth="1"/>
    <col min="6" max="6" width="21.57421875" style="157" customWidth="1"/>
    <col min="7" max="7" width="28.7109375" style="157" customWidth="1"/>
    <col min="8" max="8" width="6.7109375" style="156" customWidth="1"/>
    <col min="9" max="9" width="28.7109375" style="157" customWidth="1"/>
    <col min="10" max="11" width="10.7109375" style="157" customWidth="1"/>
    <col min="12" max="253" width="9.140625" style="157" customWidth="1"/>
  </cols>
  <sheetData>
    <row r="1" spans="1:6" ht="18" customHeight="1">
      <c r="A1" s="159"/>
      <c r="B1" s="160" t="s">
        <v>203</v>
      </c>
      <c r="C1" s="161"/>
      <c r="D1" s="159"/>
      <c r="E1" s="162"/>
      <c r="F1" s="163"/>
    </row>
    <row r="2" ht="18" customHeight="1">
      <c r="B2" s="164" t="s">
        <v>292</v>
      </c>
    </row>
    <row r="3" spans="1:8" ht="18" customHeight="1">
      <c r="A3" s="40"/>
      <c r="B3" s="49" t="s">
        <v>222</v>
      </c>
      <c r="C3" s="49" t="s">
        <v>262</v>
      </c>
      <c r="D3" s="40"/>
      <c r="E3" s="152" t="s">
        <v>216</v>
      </c>
      <c r="F3" s="49" t="s">
        <v>222</v>
      </c>
      <c r="G3" s="49" t="s">
        <v>262</v>
      </c>
      <c r="H3" s="40"/>
    </row>
    <row r="4" spans="1:8" ht="18" customHeight="1">
      <c r="A4" s="40">
        <v>1</v>
      </c>
      <c r="B4" s="53" t="s">
        <v>93</v>
      </c>
      <c r="C4" s="49" t="s">
        <v>28</v>
      </c>
      <c r="D4" s="40">
        <v>1</v>
      </c>
      <c r="E4" s="166">
        <v>50</v>
      </c>
      <c r="F4" s="53" t="s">
        <v>139</v>
      </c>
      <c r="G4" s="49" t="s">
        <v>29</v>
      </c>
      <c r="H4" s="40">
        <v>1</v>
      </c>
    </row>
    <row r="5" spans="1:8" ht="18" customHeight="1">
      <c r="A5" s="40">
        <f aca="true" t="shared" si="0" ref="A5:A37">A4+1</f>
        <v>2</v>
      </c>
      <c r="B5" s="49" t="s">
        <v>61</v>
      </c>
      <c r="C5" s="49" t="s">
        <v>23</v>
      </c>
      <c r="D5" s="40">
        <v>2</v>
      </c>
      <c r="E5" s="166">
        <v>47</v>
      </c>
      <c r="F5" s="49" t="s">
        <v>130</v>
      </c>
      <c r="G5" s="49" t="s">
        <v>22</v>
      </c>
      <c r="H5" s="40">
        <v>2</v>
      </c>
    </row>
    <row r="6" spans="1:8" ht="18" customHeight="1">
      <c r="A6" s="40">
        <f t="shared" si="0"/>
        <v>3</v>
      </c>
      <c r="B6" s="49" t="s">
        <v>54</v>
      </c>
      <c r="C6" s="49" t="s">
        <v>24</v>
      </c>
      <c r="D6" s="40">
        <v>3</v>
      </c>
      <c r="E6" s="166">
        <v>45</v>
      </c>
      <c r="F6" s="53" t="s">
        <v>269</v>
      </c>
      <c r="G6" s="49" t="s">
        <v>21</v>
      </c>
      <c r="H6" s="40">
        <v>3</v>
      </c>
    </row>
    <row r="7" spans="1:8" ht="18" customHeight="1">
      <c r="A7" s="40">
        <f t="shared" si="0"/>
        <v>4</v>
      </c>
      <c r="B7" s="53" t="s">
        <v>85</v>
      </c>
      <c r="C7" s="49" t="s">
        <v>25</v>
      </c>
      <c r="D7" s="40">
        <v>4</v>
      </c>
      <c r="E7" s="166">
        <v>44</v>
      </c>
      <c r="F7" s="49" t="s">
        <v>133</v>
      </c>
      <c r="G7" s="49" t="s">
        <v>21</v>
      </c>
      <c r="H7" s="40">
        <v>4</v>
      </c>
    </row>
    <row r="8" spans="1:8" ht="18" customHeight="1">
      <c r="A8" s="40">
        <f t="shared" si="0"/>
        <v>5</v>
      </c>
      <c r="B8" s="49" t="s">
        <v>39</v>
      </c>
      <c r="C8" s="49" t="s">
        <v>19</v>
      </c>
      <c r="D8" s="40">
        <v>5</v>
      </c>
      <c r="E8" s="166">
        <v>43</v>
      </c>
      <c r="F8" s="53" t="s">
        <v>172</v>
      </c>
      <c r="G8" s="49" t="s">
        <v>24</v>
      </c>
      <c r="H8" s="40">
        <v>5</v>
      </c>
    </row>
    <row r="9" spans="1:8" ht="18" customHeight="1">
      <c r="A9" s="40">
        <f t="shared" si="0"/>
        <v>6</v>
      </c>
      <c r="B9" s="49" t="s">
        <v>45</v>
      </c>
      <c r="C9" s="49" t="s">
        <v>29</v>
      </c>
      <c r="D9" s="40">
        <v>6</v>
      </c>
      <c r="E9" s="166">
        <v>42</v>
      </c>
      <c r="F9" s="49" t="s">
        <v>174</v>
      </c>
      <c r="G9" s="49" t="s">
        <v>25</v>
      </c>
      <c r="H9" s="40">
        <v>6</v>
      </c>
    </row>
    <row r="10" spans="1:8" ht="18" customHeight="1">
      <c r="A10" s="40">
        <f t="shared" si="0"/>
        <v>7</v>
      </c>
      <c r="B10" s="49" t="s">
        <v>43</v>
      </c>
      <c r="C10" s="49" t="s">
        <v>24</v>
      </c>
      <c r="D10" s="40">
        <v>7</v>
      </c>
      <c r="E10" s="166">
        <v>41</v>
      </c>
      <c r="F10" s="49" t="s">
        <v>177</v>
      </c>
      <c r="G10" s="49" t="s">
        <v>19</v>
      </c>
      <c r="H10" s="40">
        <v>7</v>
      </c>
    </row>
    <row r="11" spans="1:8" ht="18" customHeight="1">
      <c r="A11" s="40">
        <f t="shared" si="0"/>
        <v>8</v>
      </c>
      <c r="B11" s="53" t="s">
        <v>83</v>
      </c>
      <c r="C11" s="49" t="s">
        <v>25</v>
      </c>
      <c r="D11" s="40">
        <v>8</v>
      </c>
      <c r="E11" s="166">
        <v>40</v>
      </c>
      <c r="F11" s="49" t="s">
        <v>136</v>
      </c>
      <c r="G11" s="49" t="s">
        <v>19</v>
      </c>
      <c r="H11" s="40">
        <v>8</v>
      </c>
    </row>
    <row r="12" spans="1:8" ht="18" customHeight="1">
      <c r="A12" s="40">
        <f t="shared" si="0"/>
        <v>9</v>
      </c>
      <c r="B12" s="49" t="s">
        <v>84</v>
      </c>
      <c r="C12" s="49" t="s">
        <v>25</v>
      </c>
      <c r="D12" s="40">
        <v>9</v>
      </c>
      <c r="E12" s="166">
        <v>39</v>
      </c>
      <c r="F12" s="49" t="s">
        <v>128</v>
      </c>
      <c r="G12" s="49" t="s">
        <v>21</v>
      </c>
      <c r="H12" s="40">
        <v>9</v>
      </c>
    </row>
    <row r="13" spans="1:8" ht="18" customHeight="1">
      <c r="A13" s="40">
        <f t="shared" si="0"/>
        <v>10</v>
      </c>
      <c r="B13" s="49" t="s">
        <v>53</v>
      </c>
      <c r="C13" s="49" t="s">
        <v>23</v>
      </c>
      <c r="D13" s="40">
        <v>10</v>
      </c>
      <c r="E13" s="166">
        <v>38</v>
      </c>
      <c r="F13" s="49" t="s">
        <v>162</v>
      </c>
      <c r="G13" s="49" t="s">
        <v>21</v>
      </c>
      <c r="H13" s="40">
        <v>10</v>
      </c>
    </row>
    <row r="14" spans="1:8" ht="18" customHeight="1">
      <c r="A14" s="40">
        <f t="shared" si="0"/>
        <v>11</v>
      </c>
      <c r="B14" s="49" t="s">
        <v>75</v>
      </c>
      <c r="C14" s="49" t="s">
        <v>26</v>
      </c>
      <c r="D14" s="40">
        <v>11</v>
      </c>
      <c r="E14" s="166">
        <v>37</v>
      </c>
      <c r="F14" s="49" t="s">
        <v>145</v>
      </c>
      <c r="G14" s="49" t="s">
        <v>27</v>
      </c>
      <c r="H14" s="40">
        <v>11</v>
      </c>
    </row>
    <row r="15" spans="1:8" ht="18" customHeight="1">
      <c r="A15" s="40">
        <f t="shared" si="0"/>
        <v>12</v>
      </c>
      <c r="B15" s="53" t="s">
        <v>92</v>
      </c>
      <c r="C15" s="49" t="s">
        <v>29</v>
      </c>
      <c r="D15" s="40">
        <v>12</v>
      </c>
      <c r="E15" s="166">
        <v>36</v>
      </c>
      <c r="F15" s="49" t="s">
        <v>188</v>
      </c>
      <c r="G15" s="49" t="s">
        <v>27</v>
      </c>
      <c r="H15" s="40">
        <v>12</v>
      </c>
    </row>
    <row r="16" spans="1:8" ht="18" customHeight="1">
      <c r="A16" s="40">
        <f t="shared" si="0"/>
        <v>13</v>
      </c>
      <c r="B16" s="49" t="s">
        <v>59</v>
      </c>
      <c r="C16" s="49" t="s">
        <v>26</v>
      </c>
      <c r="D16" s="40">
        <v>13</v>
      </c>
      <c r="E16" s="166">
        <v>35</v>
      </c>
      <c r="F16" s="49" t="s">
        <v>134</v>
      </c>
      <c r="G16" s="49" t="s">
        <v>28</v>
      </c>
      <c r="H16" s="40">
        <v>13</v>
      </c>
    </row>
    <row r="17" spans="1:8" ht="18" customHeight="1">
      <c r="A17" s="40">
        <f t="shared" si="0"/>
        <v>14</v>
      </c>
      <c r="B17" s="53" t="s">
        <v>110</v>
      </c>
      <c r="C17" s="49" t="s">
        <v>23</v>
      </c>
      <c r="D17" s="40">
        <v>14</v>
      </c>
      <c r="E17" s="166">
        <v>34</v>
      </c>
      <c r="F17" s="49" t="s">
        <v>141</v>
      </c>
      <c r="G17" s="49" t="s">
        <v>22</v>
      </c>
      <c r="H17" s="40">
        <v>14</v>
      </c>
    </row>
    <row r="18" spans="1:8" ht="18" customHeight="1">
      <c r="A18" s="40">
        <f t="shared" si="0"/>
        <v>15</v>
      </c>
      <c r="B18" s="49" t="s">
        <v>78</v>
      </c>
      <c r="C18" s="49" t="s">
        <v>29</v>
      </c>
      <c r="D18" s="40">
        <v>15</v>
      </c>
      <c r="E18" s="166">
        <v>33</v>
      </c>
      <c r="F18" s="49" t="s">
        <v>147</v>
      </c>
      <c r="G18" s="49" t="s">
        <v>27</v>
      </c>
      <c r="H18" s="40">
        <v>15</v>
      </c>
    </row>
    <row r="19" spans="1:8" ht="18" customHeight="1">
      <c r="A19" s="40">
        <f t="shared" si="0"/>
        <v>16</v>
      </c>
      <c r="B19" s="49" t="s">
        <v>286</v>
      </c>
      <c r="C19" s="49" t="s">
        <v>23</v>
      </c>
      <c r="D19" s="40">
        <v>16</v>
      </c>
      <c r="E19" s="167">
        <v>32</v>
      </c>
      <c r="F19" s="49" t="s">
        <v>140</v>
      </c>
      <c r="G19" s="49" t="s">
        <v>27</v>
      </c>
      <c r="H19" s="40">
        <v>16</v>
      </c>
    </row>
    <row r="20" spans="1:8" ht="18" customHeight="1">
      <c r="A20" s="40">
        <f t="shared" si="0"/>
        <v>17</v>
      </c>
      <c r="B20" s="49" t="s">
        <v>38</v>
      </c>
      <c r="C20" s="49" t="s">
        <v>19</v>
      </c>
      <c r="D20" s="40">
        <v>17</v>
      </c>
      <c r="E20" s="45">
        <v>31</v>
      </c>
      <c r="F20" s="49" t="s">
        <v>137</v>
      </c>
      <c r="G20" s="49" t="s">
        <v>27</v>
      </c>
      <c r="H20" s="40">
        <v>17</v>
      </c>
    </row>
    <row r="21" spans="1:8" ht="18" customHeight="1">
      <c r="A21" s="40">
        <f t="shared" si="0"/>
        <v>18</v>
      </c>
      <c r="B21" s="49" t="s">
        <v>113</v>
      </c>
      <c r="C21" s="49" t="s">
        <v>24</v>
      </c>
      <c r="D21" s="40">
        <v>18</v>
      </c>
      <c r="E21" s="45">
        <v>30</v>
      </c>
      <c r="F21" s="53" t="s">
        <v>131</v>
      </c>
      <c r="G21" s="49" t="s">
        <v>24</v>
      </c>
      <c r="H21" s="40">
        <v>18</v>
      </c>
    </row>
    <row r="22" spans="1:8" ht="18" customHeight="1">
      <c r="A22" s="40">
        <f t="shared" si="0"/>
        <v>19</v>
      </c>
      <c r="B22" s="53" t="s">
        <v>36</v>
      </c>
      <c r="C22" s="49" t="s">
        <v>25</v>
      </c>
      <c r="D22" s="40">
        <v>19</v>
      </c>
      <c r="E22" s="45">
        <v>29</v>
      </c>
      <c r="F22" s="49" t="s">
        <v>293</v>
      </c>
      <c r="G22" s="49" t="s">
        <v>27</v>
      </c>
      <c r="H22" s="40">
        <v>19</v>
      </c>
    </row>
    <row r="23" spans="1:8" ht="18" customHeight="1">
      <c r="A23" s="40">
        <f t="shared" si="0"/>
        <v>20</v>
      </c>
      <c r="B23" s="49" t="s">
        <v>271</v>
      </c>
      <c r="C23" s="49" t="s">
        <v>28</v>
      </c>
      <c r="D23" s="40">
        <v>20</v>
      </c>
      <c r="E23" s="45">
        <v>28</v>
      </c>
      <c r="F23" s="49" t="s">
        <v>129</v>
      </c>
      <c r="G23" s="49" t="s">
        <v>20</v>
      </c>
      <c r="H23" s="40">
        <v>20</v>
      </c>
    </row>
    <row r="24" spans="1:8" ht="18" customHeight="1">
      <c r="A24" s="40">
        <f t="shared" si="0"/>
        <v>21</v>
      </c>
      <c r="B24" s="49" t="s">
        <v>69</v>
      </c>
      <c r="C24" s="49" t="s">
        <v>20</v>
      </c>
      <c r="D24" s="40">
        <v>21</v>
      </c>
      <c r="E24" s="45">
        <v>27</v>
      </c>
      <c r="F24" s="49" t="s">
        <v>127</v>
      </c>
      <c r="G24" s="49" t="s">
        <v>20</v>
      </c>
      <c r="H24" s="40">
        <v>21</v>
      </c>
    </row>
    <row r="25" spans="1:8" ht="18" customHeight="1">
      <c r="A25" s="40">
        <f t="shared" si="0"/>
        <v>22</v>
      </c>
      <c r="B25" s="49" t="s">
        <v>101</v>
      </c>
      <c r="C25" s="49" t="s">
        <v>30</v>
      </c>
      <c r="D25" s="40">
        <v>22</v>
      </c>
      <c r="E25" s="45">
        <v>26</v>
      </c>
      <c r="F25" s="49" t="s">
        <v>138</v>
      </c>
      <c r="G25" s="49" t="s">
        <v>23</v>
      </c>
      <c r="H25" s="40">
        <v>22</v>
      </c>
    </row>
    <row r="26" spans="1:8" ht="18" customHeight="1">
      <c r="A26" s="40">
        <f t="shared" si="0"/>
        <v>23</v>
      </c>
      <c r="B26" s="53" t="s">
        <v>290</v>
      </c>
      <c r="C26" s="49" t="s">
        <v>23</v>
      </c>
      <c r="D26" s="40">
        <v>23</v>
      </c>
      <c r="E26" s="45">
        <v>25</v>
      </c>
      <c r="F26" s="49" t="s">
        <v>142</v>
      </c>
      <c r="G26" s="49" t="s">
        <v>22</v>
      </c>
      <c r="H26" s="40">
        <v>23</v>
      </c>
    </row>
    <row r="27" spans="1:8" ht="18" customHeight="1">
      <c r="A27" s="40">
        <f t="shared" si="0"/>
        <v>24</v>
      </c>
      <c r="B27" s="49" t="s">
        <v>76</v>
      </c>
      <c r="C27" s="49" t="s">
        <v>29</v>
      </c>
      <c r="D27" s="40">
        <v>24</v>
      </c>
      <c r="E27" s="45">
        <v>24</v>
      </c>
      <c r="F27" s="49" t="s">
        <v>200</v>
      </c>
      <c r="G27" s="49" t="s">
        <v>30</v>
      </c>
      <c r="H27" s="40">
        <v>24</v>
      </c>
    </row>
    <row r="28" spans="1:8" ht="18" customHeight="1">
      <c r="A28" s="40">
        <f t="shared" si="0"/>
        <v>25</v>
      </c>
      <c r="B28" s="49" t="s">
        <v>44</v>
      </c>
      <c r="C28" s="49" t="s">
        <v>22</v>
      </c>
      <c r="D28" s="40">
        <v>25</v>
      </c>
      <c r="E28" s="45">
        <v>23</v>
      </c>
      <c r="F28" s="49"/>
      <c r="G28" s="49"/>
      <c r="H28" s="40"/>
    </row>
    <row r="29" spans="1:8" ht="18" customHeight="1">
      <c r="A29" s="40">
        <f t="shared" si="0"/>
        <v>26</v>
      </c>
      <c r="B29" s="53" t="s">
        <v>47</v>
      </c>
      <c r="C29" s="49" t="s">
        <v>19</v>
      </c>
      <c r="D29" s="40">
        <v>26</v>
      </c>
      <c r="E29" s="45">
        <v>22</v>
      </c>
      <c r="F29" s="49"/>
      <c r="G29" s="49"/>
      <c r="H29" s="40"/>
    </row>
    <row r="30" spans="1:8" ht="18" customHeight="1">
      <c r="A30" s="40">
        <f t="shared" si="0"/>
        <v>27</v>
      </c>
      <c r="B30" s="49" t="s">
        <v>58</v>
      </c>
      <c r="C30" s="49" t="s">
        <v>28</v>
      </c>
      <c r="D30" s="40">
        <v>27</v>
      </c>
      <c r="E30" s="45">
        <v>21</v>
      </c>
      <c r="F30" s="49"/>
      <c r="G30" s="49"/>
      <c r="H30" s="40"/>
    </row>
    <row r="31" spans="1:8" ht="18" customHeight="1">
      <c r="A31" s="40">
        <f t="shared" si="0"/>
        <v>28</v>
      </c>
      <c r="B31" s="49" t="s">
        <v>51</v>
      </c>
      <c r="C31" s="49" t="s">
        <v>20</v>
      </c>
      <c r="D31" s="40">
        <v>28</v>
      </c>
      <c r="E31" s="45">
        <v>20</v>
      </c>
      <c r="F31" s="49"/>
      <c r="G31" s="49"/>
      <c r="H31" s="40"/>
    </row>
    <row r="32" spans="1:8" ht="18" customHeight="1">
      <c r="A32" s="40">
        <f t="shared" si="0"/>
        <v>29</v>
      </c>
      <c r="B32" s="49" t="s">
        <v>294</v>
      </c>
      <c r="C32" s="49" t="s">
        <v>23</v>
      </c>
      <c r="D32" s="40">
        <v>29</v>
      </c>
      <c r="E32" s="45">
        <v>19</v>
      </c>
      <c r="F32" s="49"/>
      <c r="G32" s="49"/>
      <c r="H32" s="40"/>
    </row>
    <row r="33" spans="1:8" ht="18" customHeight="1">
      <c r="A33" s="40">
        <f t="shared" si="0"/>
        <v>30</v>
      </c>
      <c r="B33" s="53" t="s">
        <v>48</v>
      </c>
      <c r="C33" s="49" t="s">
        <v>30</v>
      </c>
      <c r="D33" s="40">
        <v>30</v>
      </c>
      <c r="E33" s="45">
        <v>18</v>
      </c>
      <c r="F33" s="49"/>
      <c r="G33" s="49"/>
      <c r="H33" s="40"/>
    </row>
    <row r="34" spans="1:8" ht="18" customHeight="1">
      <c r="A34" s="40">
        <f t="shared" si="0"/>
        <v>31</v>
      </c>
      <c r="B34" s="49" t="s">
        <v>295</v>
      </c>
      <c r="C34" s="49" t="s">
        <v>20</v>
      </c>
      <c r="D34" s="40">
        <v>31</v>
      </c>
      <c r="E34" s="45">
        <v>17</v>
      </c>
      <c r="F34" s="49"/>
      <c r="G34" s="49"/>
      <c r="H34" s="40"/>
    </row>
    <row r="35" spans="1:8" ht="18" customHeight="1">
      <c r="A35" s="40">
        <f t="shared" si="0"/>
        <v>32</v>
      </c>
      <c r="B35" s="49" t="s">
        <v>40</v>
      </c>
      <c r="C35" s="49" t="s">
        <v>20</v>
      </c>
      <c r="D35" s="40">
        <v>32</v>
      </c>
      <c r="E35" s="45">
        <v>16</v>
      </c>
      <c r="F35" s="49"/>
      <c r="G35" s="49"/>
      <c r="H35" s="40"/>
    </row>
    <row r="36" spans="1:8" ht="18" customHeight="1">
      <c r="A36" s="40">
        <f t="shared" si="0"/>
        <v>33</v>
      </c>
      <c r="B36" s="49" t="s">
        <v>284</v>
      </c>
      <c r="C36" s="49" t="s">
        <v>22</v>
      </c>
      <c r="D36" s="40">
        <v>33</v>
      </c>
      <c r="E36" s="45">
        <v>15</v>
      </c>
      <c r="F36" s="49"/>
      <c r="G36" s="49"/>
      <c r="H36" s="40"/>
    </row>
    <row r="37" spans="1:8" ht="18" customHeight="1">
      <c r="A37" s="40">
        <f t="shared" si="0"/>
        <v>34</v>
      </c>
      <c r="B37" s="49" t="s">
        <v>77</v>
      </c>
      <c r="C37" s="49" t="s">
        <v>22</v>
      </c>
      <c r="D37" s="40">
        <v>34</v>
      </c>
      <c r="E37" s="45">
        <v>14</v>
      </c>
      <c r="F37" s="49"/>
      <c r="G37" s="49"/>
      <c r="H37" s="40"/>
    </row>
    <row r="38" ht="18" customHeight="1"/>
    <row r="39" ht="18" customHeight="1"/>
    <row r="40" spans="2:4" ht="18" customHeight="1">
      <c r="B40" s="72"/>
      <c r="C40" s="92" t="s">
        <v>219</v>
      </c>
      <c r="D40" s="104"/>
    </row>
    <row r="41" spans="3:256" s="157" customFormat="1" ht="18" customHeight="1">
      <c r="C41" s="156"/>
      <c r="I41"/>
      <c r="J41"/>
      <c r="K41"/>
      <c r="L41"/>
      <c r="M41"/>
      <c r="IT41"/>
      <c r="IU41"/>
      <c r="IV41"/>
    </row>
    <row r="42" spans="1:13" ht="18" customHeight="1">
      <c r="A42" s="111">
        <v>1</v>
      </c>
      <c r="B42" s="12" t="s">
        <v>24</v>
      </c>
      <c r="C42" s="43">
        <v>45</v>
      </c>
      <c r="D42" s="43">
        <v>43</v>
      </c>
      <c r="E42" s="43">
        <v>41</v>
      </c>
      <c r="F42" s="113">
        <f aca="true" t="shared" si="1" ref="F42:F53">SUM(C42:E42)</f>
        <v>129</v>
      </c>
      <c r="G42" s="15">
        <v>20</v>
      </c>
      <c r="H42" s="157"/>
      <c r="I42"/>
      <c r="J42"/>
      <c r="K42"/>
      <c r="L42"/>
      <c r="M42"/>
    </row>
    <row r="43" spans="1:13" ht="18" customHeight="1">
      <c r="A43" s="111">
        <v>2</v>
      </c>
      <c r="B43" s="12" t="s">
        <v>29</v>
      </c>
      <c r="C43" s="43">
        <v>50</v>
      </c>
      <c r="D43" s="43">
        <v>42</v>
      </c>
      <c r="E43" s="43">
        <v>36</v>
      </c>
      <c r="F43" s="113">
        <f t="shared" si="1"/>
        <v>128</v>
      </c>
      <c r="G43" s="15">
        <v>18</v>
      </c>
      <c r="H43" s="157"/>
      <c r="I43"/>
      <c r="J43"/>
      <c r="K43"/>
      <c r="L43"/>
      <c r="M43"/>
    </row>
    <row r="44" spans="1:13" ht="18" customHeight="1">
      <c r="A44" s="114">
        <v>3</v>
      </c>
      <c r="B44" s="20" t="s">
        <v>21</v>
      </c>
      <c r="C44" s="43">
        <v>45</v>
      </c>
      <c r="D44" s="43">
        <v>44</v>
      </c>
      <c r="E44" s="43">
        <v>39</v>
      </c>
      <c r="F44" s="113">
        <f t="shared" si="1"/>
        <v>128</v>
      </c>
      <c r="G44" s="115">
        <v>16</v>
      </c>
      <c r="H44" s="157"/>
      <c r="I44"/>
      <c r="J44"/>
      <c r="K44"/>
      <c r="L44"/>
      <c r="M44"/>
    </row>
    <row r="45" spans="1:13" ht="18" customHeight="1">
      <c r="A45" s="111">
        <v>4</v>
      </c>
      <c r="B45" s="12" t="s">
        <v>25</v>
      </c>
      <c r="C45" s="43">
        <v>44</v>
      </c>
      <c r="D45" s="43">
        <v>42</v>
      </c>
      <c r="E45" s="43">
        <v>40</v>
      </c>
      <c r="F45" s="113">
        <f t="shared" si="1"/>
        <v>126</v>
      </c>
      <c r="G45" s="15">
        <v>15</v>
      </c>
      <c r="H45" s="157"/>
      <c r="I45"/>
      <c r="J45"/>
      <c r="K45"/>
      <c r="L45"/>
      <c r="M45"/>
    </row>
    <row r="46" spans="1:13" ht="18" customHeight="1">
      <c r="A46" s="111">
        <v>5</v>
      </c>
      <c r="B46" s="12" t="s">
        <v>19</v>
      </c>
      <c r="C46" s="43">
        <v>43</v>
      </c>
      <c r="D46" s="43">
        <v>41</v>
      </c>
      <c r="E46" s="43">
        <v>40</v>
      </c>
      <c r="F46" s="113">
        <f t="shared" si="1"/>
        <v>124</v>
      </c>
      <c r="G46" s="15">
        <v>14</v>
      </c>
      <c r="H46" s="157"/>
      <c r="I46"/>
      <c r="J46"/>
      <c r="K46"/>
      <c r="L46"/>
      <c r="M46"/>
    </row>
    <row r="47" spans="1:13" ht="18" customHeight="1">
      <c r="A47" s="111">
        <v>6</v>
      </c>
      <c r="B47" s="12" t="s">
        <v>23</v>
      </c>
      <c r="C47" s="43">
        <v>47</v>
      </c>
      <c r="D47" s="43">
        <v>38</v>
      </c>
      <c r="E47" s="43">
        <v>34</v>
      </c>
      <c r="F47" s="113">
        <f t="shared" si="1"/>
        <v>119</v>
      </c>
      <c r="G47" s="15">
        <v>13</v>
      </c>
      <c r="H47" s="157"/>
      <c r="I47"/>
      <c r="J47"/>
      <c r="K47"/>
      <c r="L47"/>
      <c r="M47"/>
    </row>
    <row r="48" spans="1:13" ht="18" customHeight="1">
      <c r="A48" s="111">
        <v>7</v>
      </c>
      <c r="B48" s="12" t="s">
        <v>28</v>
      </c>
      <c r="C48" s="43">
        <v>50</v>
      </c>
      <c r="D48" s="43">
        <v>35</v>
      </c>
      <c r="E48" s="43">
        <v>28</v>
      </c>
      <c r="F48" s="113">
        <f t="shared" si="1"/>
        <v>113</v>
      </c>
      <c r="G48" s="15">
        <v>12</v>
      </c>
      <c r="H48" s="157"/>
      <c r="I48"/>
      <c r="J48"/>
      <c r="K48"/>
      <c r="L48"/>
      <c r="M48"/>
    </row>
    <row r="49" spans="1:13" ht="18" customHeight="1">
      <c r="A49" s="111">
        <v>8</v>
      </c>
      <c r="B49" s="12" t="s">
        <v>22</v>
      </c>
      <c r="C49" s="43">
        <v>47</v>
      </c>
      <c r="D49" s="43">
        <v>34</v>
      </c>
      <c r="E49" s="43">
        <v>25</v>
      </c>
      <c r="F49" s="113">
        <f t="shared" si="1"/>
        <v>106</v>
      </c>
      <c r="G49" s="15">
        <v>11</v>
      </c>
      <c r="H49" s="157"/>
      <c r="I49"/>
      <c r="J49"/>
      <c r="K49"/>
      <c r="L49"/>
      <c r="M49"/>
    </row>
    <row r="50" spans="1:13" ht="18" customHeight="1">
      <c r="A50" s="111">
        <v>9</v>
      </c>
      <c r="B50" s="12" t="s">
        <v>27</v>
      </c>
      <c r="C50" s="43">
        <v>37</v>
      </c>
      <c r="D50" s="43">
        <v>36</v>
      </c>
      <c r="E50" s="43">
        <v>33</v>
      </c>
      <c r="F50" s="113">
        <f t="shared" si="1"/>
        <v>106</v>
      </c>
      <c r="G50" s="15">
        <v>10</v>
      </c>
      <c r="H50" s="157"/>
      <c r="I50"/>
      <c r="J50"/>
      <c r="K50"/>
      <c r="L50"/>
      <c r="M50"/>
    </row>
    <row r="51" spans="1:13" ht="18" customHeight="1">
      <c r="A51" s="111">
        <v>10</v>
      </c>
      <c r="B51" s="12" t="s">
        <v>20</v>
      </c>
      <c r="C51" s="43">
        <v>28</v>
      </c>
      <c r="D51" s="43">
        <v>27</v>
      </c>
      <c r="E51" s="43">
        <v>27</v>
      </c>
      <c r="F51" s="113">
        <f t="shared" si="1"/>
        <v>82</v>
      </c>
      <c r="G51" s="15">
        <v>9</v>
      </c>
      <c r="H51" s="157"/>
      <c r="I51"/>
      <c r="J51"/>
      <c r="K51"/>
      <c r="L51"/>
      <c r="M51"/>
    </row>
    <row r="52" spans="1:13" ht="18" customHeight="1">
      <c r="A52" s="111">
        <v>11</v>
      </c>
      <c r="B52" s="12" t="s">
        <v>26</v>
      </c>
      <c r="C52" s="43">
        <v>37</v>
      </c>
      <c r="D52" s="43">
        <v>35</v>
      </c>
      <c r="E52" s="43">
        <v>0</v>
      </c>
      <c r="F52" s="113">
        <f t="shared" si="1"/>
        <v>72</v>
      </c>
      <c r="G52" s="15">
        <v>8</v>
      </c>
      <c r="H52" s="157"/>
      <c r="I52"/>
      <c r="J52"/>
      <c r="K52"/>
      <c r="L52"/>
      <c r="M52"/>
    </row>
    <row r="53" spans="1:13" ht="18" customHeight="1">
      <c r="A53" s="111">
        <v>12</v>
      </c>
      <c r="B53" s="12" t="s">
        <v>30</v>
      </c>
      <c r="C53" s="43">
        <v>26</v>
      </c>
      <c r="D53" s="43">
        <v>24</v>
      </c>
      <c r="E53" s="43">
        <v>18</v>
      </c>
      <c r="F53" s="113">
        <f t="shared" si="1"/>
        <v>68</v>
      </c>
      <c r="G53" s="15">
        <v>7</v>
      </c>
      <c r="H53" s="157"/>
      <c r="I53"/>
      <c r="J53"/>
      <c r="K53"/>
      <c r="L53"/>
      <c r="M53"/>
    </row>
    <row r="54" spans="3:256" s="157" customFormat="1" ht="18" customHeight="1">
      <c r="C54" s="156"/>
      <c r="I54"/>
      <c r="J54"/>
      <c r="K54"/>
      <c r="L54"/>
      <c r="M54"/>
      <c r="IT54"/>
      <c r="IU54"/>
      <c r="IV54"/>
    </row>
    <row r="55" spans="2:4" ht="18" customHeight="1">
      <c r="B55" s="118" t="s">
        <v>296</v>
      </c>
      <c r="C55" s="18"/>
      <c r="D55" s="18"/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42">
      <selection activeCell="G49" sqref="G49"/>
    </sheetView>
  </sheetViews>
  <sheetFormatPr defaultColWidth="9.140625" defaultRowHeight="19.5" customHeight="1"/>
  <cols>
    <col min="1" max="1" width="4.8515625" style="137" customWidth="1"/>
    <col min="2" max="2" width="26.7109375" style="168" customWidth="1"/>
    <col min="3" max="3" width="25.57421875" style="169" customWidth="1"/>
    <col min="4" max="4" width="9.7109375" style="139" customWidth="1"/>
    <col min="5" max="5" width="9.28125" style="170" customWidth="1"/>
    <col min="6" max="6" width="9.421875" style="137" customWidth="1"/>
    <col min="7" max="7" width="9.421875" style="170" customWidth="1"/>
    <col min="8" max="8" width="4.421875" style="171" customWidth="1"/>
    <col min="9" max="9" width="20.421875" style="172" customWidth="1"/>
    <col min="10" max="10" width="29.421875" style="173" customWidth="1"/>
    <col min="11" max="11" width="9.57421875" style="141" customWidth="1"/>
    <col min="12" max="12" width="9.421875" style="174" customWidth="1"/>
    <col min="13" max="13" width="9.140625" style="137" customWidth="1"/>
    <col min="14" max="14" width="9.57421875" style="170" customWidth="1"/>
    <col min="15" max="15" width="3.7109375" style="137" customWidth="1"/>
    <col min="16" max="16384" width="9.140625" style="137" customWidth="1"/>
  </cols>
  <sheetData>
    <row r="1" spans="1:16" ht="18" customHeight="1">
      <c r="A1" s="175"/>
      <c r="B1" s="160" t="s">
        <v>203</v>
      </c>
      <c r="C1" s="176"/>
      <c r="D1" s="144"/>
      <c r="E1" s="94"/>
      <c r="F1" s="175"/>
      <c r="G1" s="94"/>
      <c r="H1" s="177"/>
      <c r="I1" s="178"/>
      <c r="J1" s="179"/>
      <c r="K1" s="155"/>
      <c r="L1" s="139"/>
      <c r="M1" s="138"/>
      <c r="N1" s="89"/>
      <c r="O1" s="180"/>
      <c r="P1" s="181"/>
    </row>
    <row r="2" spans="1:16" ht="18" customHeight="1">
      <c r="A2" s="180"/>
      <c r="B2" s="164" t="s">
        <v>297</v>
      </c>
      <c r="C2" s="182"/>
      <c r="D2" s="183"/>
      <c r="E2" s="184"/>
      <c r="F2" s="180"/>
      <c r="G2" s="184"/>
      <c r="H2" s="177"/>
      <c r="I2" s="178"/>
      <c r="J2" s="179"/>
      <c r="K2" s="155"/>
      <c r="L2" s="139"/>
      <c r="M2" s="138"/>
      <c r="N2" s="89"/>
      <c r="O2" s="180"/>
      <c r="P2" s="181"/>
    </row>
    <row r="3" spans="1:16" ht="18" customHeight="1">
      <c r="A3" s="180"/>
      <c r="B3" s="185"/>
      <c r="C3" s="182"/>
      <c r="D3" s="183"/>
      <c r="E3" s="184"/>
      <c r="F3" s="180"/>
      <c r="G3" s="184"/>
      <c r="H3" s="177"/>
      <c r="I3" s="178"/>
      <c r="J3" s="179"/>
      <c r="K3" s="155"/>
      <c r="L3" s="139"/>
      <c r="M3" s="138"/>
      <c r="N3" s="89"/>
      <c r="O3" s="180"/>
      <c r="P3" s="181"/>
    </row>
    <row r="4" spans="1:16" ht="18" customHeight="1">
      <c r="A4" s="153"/>
      <c r="B4" s="186" t="s">
        <v>222</v>
      </c>
      <c r="C4" s="12" t="s">
        <v>262</v>
      </c>
      <c r="D4" s="5" t="s">
        <v>298</v>
      </c>
      <c r="E4" s="5" t="s">
        <v>299</v>
      </c>
      <c r="F4" s="153" t="s">
        <v>265</v>
      </c>
      <c r="G4" s="5" t="s">
        <v>300</v>
      </c>
      <c r="H4" s="187" t="s">
        <v>216</v>
      </c>
      <c r="I4" s="186" t="s">
        <v>222</v>
      </c>
      <c r="J4" s="12" t="s">
        <v>262</v>
      </c>
      <c r="K4" s="5" t="s">
        <v>298</v>
      </c>
      <c r="L4" s="5" t="s">
        <v>299</v>
      </c>
      <c r="M4" s="153" t="s">
        <v>265</v>
      </c>
      <c r="N4" s="5" t="s">
        <v>300</v>
      </c>
      <c r="O4" s="188"/>
      <c r="P4" s="189"/>
    </row>
    <row r="5" spans="1:16" ht="18" customHeight="1">
      <c r="A5" s="154">
        <v>1</v>
      </c>
      <c r="B5" s="63" t="s">
        <v>36</v>
      </c>
      <c r="C5" s="78" t="s">
        <v>25</v>
      </c>
      <c r="D5" s="5">
        <v>186</v>
      </c>
      <c r="E5" s="5">
        <v>153</v>
      </c>
      <c r="F5" s="19">
        <v>339</v>
      </c>
      <c r="G5" s="5">
        <v>169.5</v>
      </c>
      <c r="H5" s="115">
        <v>50</v>
      </c>
      <c r="I5" s="12" t="s">
        <v>128</v>
      </c>
      <c r="J5" s="78" t="s">
        <v>21</v>
      </c>
      <c r="K5" s="5">
        <v>148</v>
      </c>
      <c r="L5" s="5">
        <v>199</v>
      </c>
      <c r="M5" s="19">
        <v>347</v>
      </c>
      <c r="N5" s="5">
        <v>173.5</v>
      </c>
      <c r="O5" s="190"/>
      <c r="P5" s="191"/>
    </row>
    <row r="6" spans="1:16" ht="18" customHeight="1">
      <c r="A6" s="154">
        <f aca="true" t="shared" si="0" ref="A6:A44">A5+1</f>
        <v>2</v>
      </c>
      <c r="B6" s="12" t="s">
        <v>271</v>
      </c>
      <c r="C6" s="78" t="s">
        <v>28</v>
      </c>
      <c r="D6" s="5">
        <v>155</v>
      </c>
      <c r="E6" s="5">
        <v>183</v>
      </c>
      <c r="F6" s="19">
        <v>338</v>
      </c>
      <c r="G6" s="5">
        <v>169</v>
      </c>
      <c r="H6" s="115">
        <v>47</v>
      </c>
      <c r="I6" s="12" t="s">
        <v>171</v>
      </c>
      <c r="J6" s="78" t="s">
        <v>25</v>
      </c>
      <c r="K6" s="5">
        <v>131</v>
      </c>
      <c r="L6" s="5">
        <v>163</v>
      </c>
      <c r="M6" s="19">
        <v>294</v>
      </c>
      <c r="N6" s="5">
        <v>147</v>
      </c>
      <c r="O6" s="190"/>
      <c r="P6" s="191"/>
    </row>
    <row r="7" spans="1:16" ht="18" customHeight="1">
      <c r="A7" s="154">
        <f t="shared" si="0"/>
        <v>3</v>
      </c>
      <c r="B7" s="12" t="s">
        <v>38</v>
      </c>
      <c r="C7" s="78" t="s">
        <v>19</v>
      </c>
      <c r="D7" s="5">
        <v>212</v>
      </c>
      <c r="E7" s="5">
        <v>111</v>
      </c>
      <c r="F7" s="19">
        <v>323</v>
      </c>
      <c r="G7" s="5">
        <v>161.5</v>
      </c>
      <c r="H7" s="115">
        <v>45</v>
      </c>
      <c r="I7" s="12" t="s">
        <v>136</v>
      </c>
      <c r="J7" s="78" t="s">
        <v>19</v>
      </c>
      <c r="K7" s="5">
        <v>143</v>
      </c>
      <c r="L7" s="5">
        <v>126</v>
      </c>
      <c r="M7" s="19">
        <v>269</v>
      </c>
      <c r="N7" s="5">
        <v>134.5</v>
      </c>
      <c r="O7" s="190"/>
      <c r="P7" s="191"/>
    </row>
    <row r="8" spans="1:16" ht="18" customHeight="1">
      <c r="A8" s="154">
        <f t="shared" si="0"/>
        <v>4</v>
      </c>
      <c r="B8" s="12" t="s">
        <v>58</v>
      </c>
      <c r="C8" s="20" t="s">
        <v>28</v>
      </c>
      <c r="D8" s="5">
        <v>129</v>
      </c>
      <c r="E8" s="5">
        <v>178</v>
      </c>
      <c r="F8" s="19">
        <v>307</v>
      </c>
      <c r="G8" s="5">
        <v>153.5</v>
      </c>
      <c r="H8" s="115">
        <v>44</v>
      </c>
      <c r="I8" s="12" t="s">
        <v>148</v>
      </c>
      <c r="J8" s="78" t="s">
        <v>29</v>
      </c>
      <c r="K8" s="5">
        <v>153</v>
      </c>
      <c r="L8" s="5">
        <v>110</v>
      </c>
      <c r="M8" s="19">
        <v>263</v>
      </c>
      <c r="N8" s="5">
        <v>131.5</v>
      </c>
      <c r="O8" s="190"/>
      <c r="P8" s="191"/>
    </row>
    <row r="9" spans="1:16" ht="18" customHeight="1">
      <c r="A9" s="154">
        <f t="shared" si="0"/>
        <v>5</v>
      </c>
      <c r="B9" s="12" t="s">
        <v>65</v>
      </c>
      <c r="C9" s="78" t="s">
        <v>26</v>
      </c>
      <c r="D9" s="5">
        <v>137</v>
      </c>
      <c r="E9" s="5">
        <v>161</v>
      </c>
      <c r="F9" s="19">
        <v>298</v>
      </c>
      <c r="G9" s="5">
        <v>149</v>
      </c>
      <c r="H9" s="115">
        <v>43</v>
      </c>
      <c r="I9" s="12" t="s">
        <v>129</v>
      </c>
      <c r="J9" s="78" t="s">
        <v>20</v>
      </c>
      <c r="K9" s="5">
        <v>153</v>
      </c>
      <c r="L9" s="5">
        <v>109</v>
      </c>
      <c r="M9" s="19">
        <v>262</v>
      </c>
      <c r="N9" s="5">
        <v>131</v>
      </c>
      <c r="O9" s="190"/>
      <c r="P9" s="191"/>
    </row>
    <row r="10" spans="1:16" ht="18" customHeight="1">
      <c r="A10" s="154">
        <f t="shared" si="0"/>
        <v>6</v>
      </c>
      <c r="B10" s="12" t="s">
        <v>53</v>
      </c>
      <c r="C10" s="78" t="s">
        <v>23</v>
      </c>
      <c r="D10" s="5">
        <v>123</v>
      </c>
      <c r="E10" s="5">
        <v>171</v>
      </c>
      <c r="F10" s="19">
        <v>294</v>
      </c>
      <c r="G10" s="5">
        <v>147</v>
      </c>
      <c r="H10" s="115">
        <v>42</v>
      </c>
      <c r="I10" s="12" t="s">
        <v>175</v>
      </c>
      <c r="J10" s="78" t="s">
        <v>19</v>
      </c>
      <c r="K10" s="5">
        <v>139</v>
      </c>
      <c r="L10" s="5">
        <v>122</v>
      </c>
      <c r="M10" s="19">
        <v>261</v>
      </c>
      <c r="N10" s="5">
        <v>130.5</v>
      </c>
      <c r="O10" s="190"/>
      <c r="P10" s="191"/>
    </row>
    <row r="11" spans="1:16" ht="18" customHeight="1">
      <c r="A11" s="154">
        <f t="shared" si="0"/>
        <v>7</v>
      </c>
      <c r="B11" s="12" t="s">
        <v>39</v>
      </c>
      <c r="C11" s="20" t="s">
        <v>19</v>
      </c>
      <c r="D11" s="5">
        <v>149</v>
      </c>
      <c r="E11" s="5">
        <v>145</v>
      </c>
      <c r="F11" s="19">
        <v>294</v>
      </c>
      <c r="G11" s="5">
        <v>147</v>
      </c>
      <c r="H11" s="115">
        <v>41</v>
      </c>
      <c r="I11" s="12" t="s">
        <v>301</v>
      </c>
      <c r="J11" s="78" t="s">
        <v>23</v>
      </c>
      <c r="K11" s="5">
        <v>87</v>
      </c>
      <c r="L11" s="5">
        <v>173</v>
      </c>
      <c r="M11" s="19">
        <v>260</v>
      </c>
      <c r="N11" s="5">
        <v>130</v>
      </c>
      <c r="O11" s="190"/>
      <c r="P11" s="191"/>
    </row>
    <row r="12" spans="1:16" ht="18" customHeight="1">
      <c r="A12" s="154">
        <f t="shared" si="0"/>
        <v>8</v>
      </c>
      <c r="B12" s="12" t="s">
        <v>44</v>
      </c>
      <c r="C12" s="78" t="s">
        <v>22</v>
      </c>
      <c r="D12" s="5">
        <v>162</v>
      </c>
      <c r="E12" s="5">
        <v>131</v>
      </c>
      <c r="F12" s="19">
        <v>293</v>
      </c>
      <c r="G12" s="5">
        <v>146.5</v>
      </c>
      <c r="H12" s="115">
        <v>40</v>
      </c>
      <c r="I12" s="12" t="s">
        <v>144</v>
      </c>
      <c r="J12" s="20" t="s">
        <v>23</v>
      </c>
      <c r="K12" s="5">
        <v>148</v>
      </c>
      <c r="L12" s="5">
        <v>108</v>
      </c>
      <c r="M12" s="19">
        <v>256</v>
      </c>
      <c r="N12" s="5">
        <v>128</v>
      </c>
      <c r="O12" s="190"/>
      <c r="P12" s="191"/>
    </row>
    <row r="13" spans="1:16" ht="18" customHeight="1">
      <c r="A13" s="154">
        <f t="shared" si="0"/>
        <v>9</v>
      </c>
      <c r="B13" s="12" t="s">
        <v>270</v>
      </c>
      <c r="C13" s="20" t="s">
        <v>23</v>
      </c>
      <c r="D13" s="5">
        <v>159</v>
      </c>
      <c r="E13" s="5">
        <v>133</v>
      </c>
      <c r="F13" s="19">
        <v>292</v>
      </c>
      <c r="G13" s="5">
        <v>146</v>
      </c>
      <c r="H13" s="115">
        <v>39</v>
      </c>
      <c r="I13" s="12" t="s">
        <v>133</v>
      </c>
      <c r="J13" s="20" t="s">
        <v>21</v>
      </c>
      <c r="K13" s="5">
        <v>95</v>
      </c>
      <c r="L13" s="5">
        <v>155</v>
      </c>
      <c r="M13" s="19">
        <v>250</v>
      </c>
      <c r="N13" s="5">
        <v>125</v>
      </c>
      <c r="O13" s="190"/>
      <c r="P13" s="191"/>
    </row>
    <row r="14" spans="1:16" ht="18" customHeight="1">
      <c r="A14" s="154">
        <f t="shared" si="0"/>
        <v>10</v>
      </c>
      <c r="B14" s="63" t="s">
        <v>83</v>
      </c>
      <c r="C14" s="20" t="s">
        <v>25</v>
      </c>
      <c r="D14" s="5">
        <v>145</v>
      </c>
      <c r="E14" s="5">
        <v>146</v>
      </c>
      <c r="F14" s="19">
        <v>291</v>
      </c>
      <c r="G14" s="5">
        <v>145.5</v>
      </c>
      <c r="H14" s="115">
        <v>38</v>
      </c>
      <c r="I14" s="12" t="s">
        <v>127</v>
      </c>
      <c r="J14" s="20" t="s">
        <v>20</v>
      </c>
      <c r="K14" s="5">
        <v>120</v>
      </c>
      <c r="L14" s="5">
        <v>130</v>
      </c>
      <c r="M14" s="19">
        <v>250</v>
      </c>
      <c r="N14" s="5">
        <v>125</v>
      </c>
      <c r="O14" s="190"/>
      <c r="P14" s="191"/>
    </row>
    <row r="15" spans="1:16" ht="18" customHeight="1">
      <c r="A15" s="154">
        <f t="shared" si="0"/>
        <v>11</v>
      </c>
      <c r="B15" s="12" t="s">
        <v>108</v>
      </c>
      <c r="C15" s="20" t="s">
        <v>23</v>
      </c>
      <c r="D15" s="5">
        <v>134</v>
      </c>
      <c r="E15" s="5">
        <v>154</v>
      </c>
      <c r="F15" s="19">
        <v>288</v>
      </c>
      <c r="G15" s="5">
        <v>144</v>
      </c>
      <c r="H15" s="115">
        <v>37</v>
      </c>
      <c r="I15" s="12" t="s">
        <v>151</v>
      </c>
      <c r="J15" s="20" t="s">
        <v>23</v>
      </c>
      <c r="K15" s="5">
        <v>139</v>
      </c>
      <c r="L15" s="5">
        <v>109</v>
      </c>
      <c r="M15" s="19">
        <v>248</v>
      </c>
      <c r="N15" s="5">
        <v>124</v>
      </c>
      <c r="O15" s="190"/>
      <c r="P15" s="191"/>
    </row>
    <row r="16" spans="1:16" ht="18" customHeight="1">
      <c r="A16" s="154">
        <f t="shared" si="0"/>
        <v>12</v>
      </c>
      <c r="B16" s="12" t="s">
        <v>86</v>
      </c>
      <c r="C16" s="20" t="s">
        <v>25</v>
      </c>
      <c r="D16" s="5">
        <v>128</v>
      </c>
      <c r="E16" s="5">
        <v>156</v>
      </c>
      <c r="F16" s="19">
        <v>284</v>
      </c>
      <c r="G16" s="5">
        <v>142</v>
      </c>
      <c r="H16" s="115">
        <v>36</v>
      </c>
      <c r="I16" s="12" t="s">
        <v>153</v>
      </c>
      <c r="J16" s="20" t="s">
        <v>29</v>
      </c>
      <c r="K16" s="5">
        <v>136</v>
      </c>
      <c r="L16" s="5">
        <v>111</v>
      </c>
      <c r="M16" s="19">
        <v>247</v>
      </c>
      <c r="N16" s="5">
        <v>123.5</v>
      </c>
      <c r="O16" s="190"/>
      <c r="P16" s="191"/>
    </row>
    <row r="17" spans="1:16" ht="18" customHeight="1">
      <c r="A17" s="154">
        <f t="shared" si="0"/>
        <v>13</v>
      </c>
      <c r="B17" s="12" t="s">
        <v>50</v>
      </c>
      <c r="C17" s="78" t="s">
        <v>20</v>
      </c>
      <c r="D17" s="5">
        <v>130</v>
      </c>
      <c r="E17" s="5">
        <v>146</v>
      </c>
      <c r="F17" s="19">
        <v>276</v>
      </c>
      <c r="G17" s="5">
        <v>138</v>
      </c>
      <c r="H17" s="115">
        <v>35</v>
      </c>
      <c r="I17" s="12" t="s">
        <v>137</v>
      </c>
      <c r="J17" s="78" t="s">
        <v>27</v>
      </c>
      <c r="K17" s="5">
        <v>135</v>
      </c>
      <c r="L17" s="5">
        <v>98</v>
      </c>
      <c r="M17" s="19">
        <v>233</v>
      </c>
      <c r="N17" s="5">
        <v>116.5</v>
      </c>
      <c r="O17" s="190"/>
      <c r="P17" s="191"/>
    </row>
    <row r="18" spans="1:16" ht="18" customHeight="1">
      <c r="A18" s="154">
        <f t="shared" si="0"/>
        <v>14</v>
      </c>
      <c r="B18" s="12" t="s">
        <v>80</v>
      </c>
      <c r="C18" s="78" t="s">
        <v>30</v>
      </c>
      <c r="D18" s="5">
        <v>148</v>
      </c>
      <c r="E18" s="5">
        <v>125</v>
      </c>
      <c r="F18" s="19">
        <v>273</v>
      </c>
      <c r="G18" s="5">
        <v>136.5</v>
      </c>
      <c r="H18" s="115">
        <v>34</v>
      </c>
      <c r="I18" s="12" t="s">
        <v>130</v>
      </c>
      <c r="J18" s="78" t="s">
        <v>22</v>
      </c>
      <c r="K18" s="5">
        <v>89</v>
      </c>
      <c r="L18" s="5">
        <v>141</v>
      </c>
      <c r="M18" s="19">
        <v>230</v>
      </c>
      <c r="N18" s="5">
        <v>115</v>
      </c>
      <c r="O18" s="190"/>
      <c r="P18" s="191"/>
    </row>
    <row r="19" spans="1:16" ht="18" customHeight="1">
      <c r="A19" s="154">
        <f t="shared" si="0"/>
        <v>15</v>
      </c>
      <c r="B19" s="20" t="s">
        <v>45</v>
      </c>
      <c r="C19" s="78" t="s">
        <v>29</v>
      </c>
      <c r="D19" s="5">
        <v>149</v>
      </c>
      <c r="E19" s="5">
        <v>124</v>
      </c>
      <c r="F19" s="19">
        <v>273</v>
      </c>
      <c r="G19" s="5">
        <v>136.5</v>
      </c>
      <c r="H19" s="115">
        <v>33</v>
      </c>
      <c r="I19" s="12" t="s">
        <v>159</v>
      </c>
      <c r="J19" s="20" t="s">
        <v>27</v>
      </c>
      <c r="K19" s="5">
        <v>101</v>
      </c>
      <c r="L19" s="5">
        <v>112</v>
      </c>
      <c r="M19" s="19">
        <v>213</v>
      </c>
      <c r="N19" s="5">
        <v>106.5</v>
      </c>
      <c r="O19" s="190"/>
      <c r="P19" s="191"/>
    </row>
    <row r="20" spans="1:16" ht="18" customHeight="1">
      <c r="A20" s="154">
        <f t="shared" si="0"/>
        <v>16</v>
      </c>
      <c r="B20" s="12" t="s">
        <v>63</v>
      </c>
      <c r="C20" s="20" t="s">
        <v>30</v>
      </c>
      <c r="D20" s="5">
        <v>164</v>
      </c>
      <c r="E20" s="5">
        <v>108</v>
      </c>
      <c r="F20" s="19">
        <v>272</v>
      </c>
      <c r="G20" s="5">
        <v>136</v>
      </c>
      <c r="H20" s="115">
        <v>32</v>
      </c>
      <c r="I20" s="12" t="s">
        <v>134</v>
      </c>
      <c r="J20" s="78" t="s">
        <v>28</v>
      </c>
      <c r="K20" s="5">
        <v>78</v>
      </c>
      <c r="L20" s="5">
        <v>130</v>
      </c>
      <c r="M20" s="19">
        <v>208</v>
      </c>
      <c r="N20" s="5">
        <v>104</v>
      </c>
      <c r="O20" s="190"/>
      <c r="P20" s="191"/>
    </row>
    <row r="21" spans="1:16" ht="18" customHeight="1">
      <c r="A21" s="154">
        <f t="shared" si="0"/>
        <v>17</v>
      </c>
      <c r="B21" s="12" t="s">
        <v>76</v>
      </c>
      <c r="C21" s="20" t="s">
        <v>29</v>
      </c>
      <c r="D21" s="5">
        <v>116</v>
      </c>
      <c r="E21" s="5">
        <v>155</v>
      </c>
      <c r="F21" s="19">
        <v>271</v>
      </c>
      <c r="G21" s="5">
        <v>135.5</v>
      </c>
      <c r="H21" s="115">
        <v>31</v>
      </c>
      <c r="I21" s="63" t="s">
        <v>302</v>
      </c>
      <c r="J21" s="20" t="s">
        <v>29</v>
      </c>
      <c r="K21" s="5">
        <v>86</v>
      </c>
      <c r="L21" s="5">
        <v>120</v>
      </c>
      <c r="M21" s="19">
        <v>206</v>
      </c>
      <c r="N21" s="5">
        <v>103</v>
      </c>
      <c r="O21" s="190"/>
      <c r="P21" s="191"/>
    </row>
    <row r="22" spans="1:16" ht="18" customHeight="1">
      <c r="A22" s="154">
        <f t="shared" si="0"/>
        <v>18</v>
      </c>
      <c r="B22" s="12" t="s">
        <v>75</v>
      </c>
      <c r="C22" s="20" t="s">
        <v>26</v>
      </c>
      <c r="D22" s="5">
        <v>138</v>
      </c>
      <c r="E22" s="5">
        <v>129</v>
      </c>
      <c r="F22" s="19">
        <v>267</v>
      </c>
      <c r="G22" s="5">
        <v>133.5</v>
      </c>
      <c r="H22" s="115">
        <v>30</v>
      </c>
      <c r="I22" s="12" t="s">
        <v>154</v>
      </c>
      <c r="J22" s="20" t="s">
        <v>21</v>
      </c>
      <c r="K22" s="5">
        <v>92</v>
      </c>
      <c r="L22" s="5">
        <v>112</v>
      </c>
      <c r="M22" s="19">
        <v>204</v>
      </c>
      <c r="N22" s="5">
        <v>102</v>
      </c>
      <c r="O22" s="190"/>
      <c r="P22" s="191"/>
    </row>
    <row r="23" spans="1:16" ht="18" customHeight="1">
      <c r="A23" s="154">
        <f t="shared" si="0"/>
        <v>19</v>
      </c>
      <c r="B23" s="12" t="s">
        <v>55</v>
      </c>
      <c r="C23" s="20" t="s">
        <v>23</v>
      </c>
      <c r="D23" s="5">
        <v>116</v>
      </c>
      <c r="E23" s="5">
        <v>150</v>
      </c>
      <c r="F23" s="19">
        <v>266</v>
      </c>
      <c r="G23" s="5">
        <v>133</v>
      </c>
      <c r="H23" s="115">
        <v>29</v>
      </c>
      <c r="I23" s="12" t="s">
        <v>132</v>
      </c>
      <c r="J23" s="78" t="s">
        <v>26</v>
      </c>
      <c r="K23" s="5">
        <v>91</v>
      </c>
      <c r="L23" s="5">
        <v>112</v>
      </c>
      <c r="M23" s="19">
        <v>203</v>
      </c>
      <c r="N23" s="5">
        <v>101.5</v>
      </c>
      <c r="O23" s="190"/>
      <c r="P23" s="191"/>
    </row>
    <row r="24" spans="1:16" ht="18" customHeight="1">
      <c r="A24" s="154">
        <f t="shared" si="0"/>
        <v>20</v>
      </c>
      <c r="B24" s="12" t="s">
        <v>59</v>
      </c>
      <c r="C24" s="20" t="s">
        <v>26</v>
      </c>
      <c r="D24" s="5">
        <v>140</v>
      </c>
      <c r="E24" s="5">
        <v>124</v>
      </c>
      <c r="F24" s="19">
        <v>264</v>
      </c>
      <c r="G24" s="5">
        <v>132</v>
      </c>
      <c r="H24" s="115">
        <v>28</v>
      </c>
      <c r="I24" s="12" t="s">
        <v>150</v>
      </c>
      <c r="J24" s="78" t="s">
        <v>24</v>
      </c>
      <c r="K24" s="5">
        <v>101</v>
      </c>
      <c r="L24" s="5">
        <v>100</v>
      </c>
      <c r="M24" s="19">
        <v>201</v>
      </c>
      <c r="N24" s="5">
        <v>100.5</v>
      </c>
      <c r="O24" s="190"/>
      <c r="P24" s="191"/>
    </row>
    <row r="25" spans="1:16" ht="18" customHeight="1">
      <c r="A25" s="154">
        <f t="shared" si="0"/>
        <v>21</v>
      </c>
      <c r="B25" s="63" t="s">
        <v>85</v>
      </c>
      <c r="C25" s="20" t="s">
        <v>25</v>
      </c>
      <c r="D25" s="5">
        <v>105</v>
      </c>
      <c r="E25" s="5">
        <v>158</v>
      </c>
      <c r="F25" s="19">
        <v>263</v>
      </c>
      <c r="G25" s="5">
        <v>131.5</v>
      </c>
      <c r="H25" s="115">
        <v>27</v>
      </c>
      <c r="I25" s="63" t="s">
        <v>131</v>
      </c>
      <c r="J25" s="20" t="s">
        <v>24</v>
      </c>
      <c r="K25" s="5">
        <v>107</v>
      </c>
      <c r="L25" s="5">
        <v>93</v>
      </c>
      <c r="M25" s="19">
        <v>200</v>
      </c>
      <c r="N25" s="5">
        <v>100</v>
      </c>
      <c r="O25" s="190"/>
      <c r="P25" s="191"/>
    </row>
    <row r="26" spans="1:16" ht="18" customHeight="1">
      <c r="A26" s="154">
        <f t="shared" si="0"/>
        <v>22</v>
      </c>
      <c r="B26" s="20" t="s">
        <v>43</v>
      </c>
      <c r="C26" s="78" t="s">
        <v>24</v>
      </c>
      <c r="D26" s="5">
        <v>98</v>
      </c>
      <c r="E26" s="5">
        <v>164</v>
      </c>
      <c r="F26" s="19">
        <v>262</v>
      </c>
      <c r="G26" s="5">
        <v>131</v>
      </c>
      <c r="H26" s="115">
        <v>26</v>
      </c>
      <c r="I26" s="12" t="s">
        <v>141</v>
      </c>
      <c r="J26" s="20" t="s">
        <v>22</v>
      </c>
      <c r="K26" s="5">
        <v>75</v>
      </c>
      <c r="L26" s="5">
        <v>123</v>
      </c>
      <c r="M26" s="19">
        <v>198</v>
      </c>
      <c r="N26" s="5">
        <v>99</v>
      </c>
      <c r="O26" s="190"/>
      <c r="P26" s="191"/>
    </row>
    <row r="27" spans="1:16" ht="18" customHeight="1">
      <c r="A27" s="154">
        <f t="shared" si="0"/>
        <v>23</v>
      </c>
      <c r="B27" s="12" t="s">
        <v>115</v>
      </c>
      <c r="C27" s="20" t="s">
        <v>29</v>
      </c>
      <c r="D27" s="5">
        <v>142</v>
      </c>
      <c r="E27" s="5">
        <v>119</v>
      </c>
      <c r="F27" s="19">
        <v>261</v>
      </c>
      <c r="G27" s="5">
        <v>130.5</v>
      </c>
      <c r="H27" s="115">
        <v>25</v>
      </c>
      <c r="I27" s="12" t="s">
        <v>147</v>
      </c>
      <c r="J27" s="20" t="s">
        <v>27</v>
      </c>
      <c r="K27" s="5">
        <v>87</v>
      </c>
      <c r="L27" s="5">
        <v>101</v>
      </c>
      <c r="M27" s="19">
        <v>188</v>
      </c>
      <c r="N27" s="5">
        <v>94</v>
      </c>
      <c r="O27" s="190"/>
      <c r="P27" s="191"/>
    </row>
    <row r="28" spans="1:16" ht="18" customHeight="1">
      <c r="A28" s="154">
        <f t="shared" si="0"/>
        <v>24</v>
      </c>
      <c r="B28" s="20" t="s">
        <v>118</v>
      </c>
      <c r="C28" s="20" t="s">
        <v>24</v>
      </c>
      <c r="D28" s="5">
        <v>145</v>
      </c>
      <c r="E28" s="5">
        <v>114</v>
      </c>
      <c r="F28" s="19">
        <v>259</v>
      </c>
      <c r="G28" s="5">
        <v>129.5</v>
      </c>
      <c r="H28" s="115">
        <v>24</v>
      </c>
      <c r="I28" s="12" t="s">
        <v>142</v>
      </c>
      <c r="J28" s="20" t="s">
        <v>22</v>
      </c>
      <c r="K28" s="5">
        <v>92</v>
      </c>
      <c r="L28" s="5">
        <v>91</v>
      </c>
      <c r="M28" s="19">
        <v>183</v>
      </c>
      <c r="N28" s="5">
        <v>91.5</v>
      </c>
      <c r="O28" s="190"/>
      <c r="P28" s="191"/>
    </row>
    <row r="29" spans="1:16" ht="18" customHeight="1">
      <c r="A29" s="154">
        <f t="shared" si="0"/>
        <v>25</v>
      </c>
      <c r="B29" s="63" t="s">
        <v>48</v>
      </c>
      <c r="C29" s="20" t="s">
        <v>30</v>
      </c>
      <c r="D29" s="5">
        <v>177</v>
      </c>
      <c r="E29" s="5">
        <v>72</v>
      </c>
      <c r="F29" s="19">
        <v>249</v>
      </c>
      <c r="G29" s="5">
        <v>124.5</v>
      </c>
      <c r="H29" s="115">
        <v>23</v>
      </c>
      <c r="I29" s="12" t="s">
        <v>152</v>
      </c>
      <c r="J29" s="20" t="s">
        <v>21</v>
      </c>
      <c r="K29" s="5">
        <v>62</v>
      </c>
      <c r="L29" s="5">
        <v>115</v>
      </c>
      <c r="M29" s="19">
        <v>177</v>
      </c>
      <c r="N29" s="5">
        <v>88.5</v>
      </c>
      <c r="O29" s="190"/>
      <c r="P29" s="191"/>
    </row>
    <row r="30" spans="1:16" ht="18" customHeight="1">
      <c r="A30" s="154">
        <f t="shared" si="0"/>
        <v>26</v>
      </c>
      <c r="B30" s="63" t="s">
        <v>47</v>
      </c>
      <c r="C30" s="20" t="s">
        <v>19</v>
      </c>
      <c r="D30" s="5">
        <v>113</v>
      </c>
      <c r="E30" s="5">
        <v>133</v>
      </c>
      <c r="F30" s="19">
        <v>246</v>
      </c>
      <c r="G30" s="5">
        <v>123</v>
      </c>
      <c r="H30" s="115">
        <v>22</v>
      </c>
      <c r="I30" s="12" t="s">
        <v>140</v>
      </c>
      <c r="J30" s="20" t="s">
        <v>27</v>
      </c>
      <c r="K30" s="5">
        <v>73</v>
      </c>
      <c r="L30" s="5">
        <v>93</v>
      </c>
      <c r="M30" s="19">
        <v>166</v>
      </c>
      <c r="N30" s="5">
        <v>83</v>
      </c>
      <c r="O30" s="190"/>
      <c r="P30" s="191"/>
    </row>
    <row r="31" spans="1:16" ht="18" customHeight="1">
      <c r="A31" s="154">
        <f t="shared" si="0"/>
        <v>27</v>
      </c>
      <c r="B31" s="12" t="s">
        <v>54</v>
      </c>
      <c r="C31" s="20" t="s">
        <v>24</v>
      </c>
      <c r="D31" s="5">
        <v>128</v>
      </c>
      <c r="E31" s="5">
        <v>115</v>
      </c>
      <c r="F31" s="19">
        <v>243</v>
      </c>
      <c r="G31" s="5">
        <v>121.5</v>
      </c>
      <c r="H31" s="115">
        <v>21</v>
      </c>
      <c r="I31" s="12" t="s">
        <v>163</v>
      </c>
      <c r="J31" s="20" t="s">
        <v>28</v>
      </c>
      <c r="K31" s="5">
        <v>91</v>
      </c>
      <c r="L31" s="5">
        <v>69</v>
      </c>
      <c r="M31" s="19">
        <v>160</v>
      </c>
      <c r="N31" s="5">
        <v>80</v>
      </c>
      <c r="O31" s="190"/>
      <c r="P31" s="191"/>
    </row>
    <row r="32" spans="1:16" ht="18" customHeight="1">
      <c r="A32" s="154">
        <f t="shared" si="0"/>
        <v>28</v>
      </c>
      <c r="B32" s="12" t="s">
        <v>284</v>
      </c>
      <c r="C32" s="20" t="s">
        <v>22</v>
      </c>
      <c r="D32" s="5">
        <v>98</v>
      </c>
      <c r="E32" s="5">
        <v>142</v>
      </c>
      <c r="F32" s="19">
        <v>240</v>
      </c>
      <c r="G32" s="5">
        <v>120</v>
      </c>
      <c r="H32" s="115">
        <v>20</v>
      </c>
      <c r="I32" s="12" t="s">
        <v>158</v>
      </c>
      <c r="J32" s="20" t="s">
        <v>26</v>
      </c>
      <c r="K32" s="5">
        <v>85</v>
      </c>
      <c r="L32" s="5">
        <v>67</v>
      </c>
      <c r="M32" s="19">
        <v>152</v>
      </c>
      <c r="N32" s="5">
        <v>76</v>
      </c>
      <c r="O32" s="190"/>
      <c r="P32" s="191"/>
    </row>
    <row r="33" spans="1:16" ht="18" customHeight="1">
      <c r="A33" s="154">
        <f t="shared" si="0"/>
        <v>29</v>
      </c>
      <c r="B33" s="12" t="s">
        <v>51</v>
      </c>
      <c r="C33" s="20" t="s">
        <v>20</v>
      </c>
      <c r="D33" s="5">
        <v>87</v>
      </c>
      <c r="E33" s="5">
        <v>142</v>
      </c>
      <c r="F33" s="19">
        <v>229</v>
      </c>
      <c r="G33" s="5">
        <v>114.5</v>
      </c>
      <c r="H33" s="115">
        <v>19</v>
      </c>
      <c r="I33" s="12" t="s">
        <v>145</v>
      </c>
      <c r="J33" s="20" t="s">
        <v>27</v>
      </c>
      <c r="K33" s="5">
        <v>52</v>
      </c>
      <c r="L33" s="5">
        <v>97</v>
      </c>
      <c r="M33" s="19">
        <v>149</v>
      </c>
      <c r="N33" s="5">
        <v>74.5</v>
      </c>
      <c r="O33" s="190"/>
      <c r="P33" s="191"/>
    </row>
    <row r="34" spans="1:16" ht="18" customHeight="1">
      <c r="A34" s="154">
        <f t="shared" si="0"/>
        <v>30</v>
      </c>
      <c r="B34" s="12" t="s">
        <v>289</v>
      </c>
      <c r="C34" s="20" t="s">
        <v>20</v>
      </c>
      <c r="D34" s="5">
        <v>132</v>
      </c>
      <c r="E34" s="5">
        <v>97</v>
      </c>
      <c r="F34" s="19">
        <v>229</v>
      </c>
      <c r="G34" s="5">
        <v>114.5</v>
      </c>
      <c r="H34" s="115">
        <v>18</v>
      </c>
      <c r="I34" s="12" t="s">
        <v>156</v>
      </c>
      <c r="J34" s="20" t="s">
        <v>21</v>
      </c>
      <c r="K34" s="5">
        <v>84</v>
      </c>
      <c r="L34" s="5">
        <v>63</v>
      </c>
      <c r="M34" s="19">
        <v>147</v>
      </c>
      <c r="N34" s="5">
        <v>73.5</v>
      </c>
      <c r="O34" s="190"/>
      <c r="P34" s="191"/>
    </row>
    <row r="35" spans="1:16" ht="18" customHeight="1">
      <c r="A35" s="154">
        <f t="shared" si="0"/>
        <v>31</v>
      </c>
      <c r="B35" s="12" t="s">
        <v>287</v>
      </c>
      <c r="C35" s="20" t="s">
        <v>23</v>
      </c>
      <c r="D35" s="5">
        <v>140</v>
      </c>
      <c r="E35" s="5">
        <v>89</v>
      </c>
      <c r="F35" s="19">
        <v>229</v>
      </c>
      <c r="G35" s="5">
        <v>114.5</v>
      </c>
      <c r="H35" s="115">
        <v>17</v>
      </c>
      <c r="I35" s="186"/>
      <c r="J35" s="20"/>
      <c r="K35" s="192"/>
      <c r="L35" s="192"/>
      <c r="M35" s="193"/>
      <c r="N35" s="192"/>
      <c r="O35" s="190"/>
      <c r="P35" s="191"/>
    </row>
    <row r="36" spans="1:16" ht="18" customHeight="1">
      <c r="A36" s="154">
        <f t="shared" si="0"/>
        <v>32</v>
      </c>
      <c r="B36" s="12" t="s">
        <v>101</v>
      </c>
      <c r="C36" s="20" t="s">
        <v>30</v>
      </c>
      <c r="D36" s="5">
        <v>126</v>
      </c>
      <c r="E36" s="5">
        <v>97</v>
      </c>
      <c r="F36" s="19">
        <v>223</v>
      </c>
      <c r="G36" s="5">
        <v>111.5</v>
      </c>
      <c r="H36" s="115">
        <v>16</v>
      </c>
      <c r="I36" s="186"/>
      <c r="J36" s="20"/>
      <c r="K36" s="192"/>
      <c r="L36" s="192"/>
      <c r="M36" s="192"/>
      <c r="N36" s="192"/>
      <c r="O36" s="190"/>
      <c r="P36" s="191"/>
    </row>
    <row r="37" spans="1:16" ht="18" customHeight="1">
      <c r="A37" s="154">
        <f t="shared" si="0"/>
        <v>33</v>
      </c>
      <c r="B37" s="12" t="s">
        <v>236</v>
      </c>
      <c r="C37" s="20" t="s">
        <v>20</v>
      </c>
      <c r="D37" s="5">
        <v>110</v>
      </c>
      <c r="E37" s="5">
        <v>111</v>
      </c>
      <c r="F37" s="19">
        <v>221</v>
      </c>
      <c r="G37" s="5">
        <v>110.5</v>
      </c>
      <c r="H37" s="115">
        <v>15</v>
      </c>
      <c r="I37" s="186"/>
      <c r="J37" s="20"/>
      <c r="K37" s="192"/>
      <c r="L37" s="192"/>
      <c r="M37" s="192"/>
      <c r="N37" s="192"/>
      <c r="O37" s="190"/>
      <c r="P37" s="191"/>
    </row>
    <row r="38" spans="1:16" ht="18" customHeight="1">
      <c r="A38" s="154">
        <f t="shared" si="0"/>
        <v>34</v>
      </c>
      <c r="B38" s="12" t="s">
        <v>40</v>
      </c>
      <c r="C38" s="20" t="s">
        <v>20</v>
      </c>
      <c r="D38" s="5">
        <v>108</v>
      </c>
      <c r="E38" s="5">
        <v>112</v>
      </c>
      <c r="F38" s="19">
        <v>220</v>
      </c>
      <c r="G38" s="5">
        <v>110</v>
      </c>
      <c r="H38" s="115">
        <v>14</v>
      </c>
      <c r="I38" s="194"/>
      <c r="J38" s="20"/>
      <c r="K38" s="192"/>
      <c r="L38" s="192"/>
      <c r="M38" s="192"/>
      <c r="N38" s="192"/>
      <c r="O38" s="190"/>
      <c r="P38" s="191"/>
    </row>
    <row r="39" spans="1:16" ht="18" customHeight="1">
      <c r="A39" s="154">
        <f t="shared" si="0"/>
        <v>35</v>
      </c>
      <c r="B39" s="12" t="s">
        <v>70</v>
      </c>
      <c r="C39" s="20" t="s">
        <v>30</v>
      </c>
      <c r="D39" s="5">
        <v>96</v>
      </c>
      <c r="E39" s="5">
        <v>119</v>
      </c>
      <c r="F39" s="19">
        <v>215</v>
      </c>
      <c r="G39" s="5">
        <v>107.5</v>
      </c>
      <c r="H39" s="115">
        <v>13</v>
      </c>
      <c r="I39" s="186"/>
      <c r="J39" s="20"/>
      <c r="K39" s="192"/>
      <c r="L39" s="192"/>
      <c r="M39" s="192"/>
      <c r="N39" s="192"/>
      <c r="O39" s="190"/>
      <c r="P39" s="191"/>
    </row>
    <row r="40" spans="1:16" ht="18" customHeight="1">
      <c r="A40" s="154">
        <f t="shared" si="0"/>
        <v>36</v>
      </c>
      <c r="B40" s="12" t="s">
        <v>303</v>
      </c>
      <c r="C40" s="20" t="s">
        <v>20</v>
      </c>
      <c r="D40" s="5">
        <v>96</v>
      </c>
      <c r="E40" s="5">
        <v>108</v>
      </c>
      <c r="F40" s="19">
        <v>204</v>
      </c>
      <c r="G40" s="5">
        <v>102</v>
      </c>
      <c r="H40" s="115">
        <v>12</v>
      </c>
      <c r="I40" s="186"/>
      <c r="J40" s="12"/>
      <c r="K40" s="192"/>
      <c r="L40" s="192"/>
      <c r="M40" s="192"/>
      <c r="N40" s="192"/>
      <c r="O40" s="190"/>
      <c r="P40" s="191"/>
    </row>
    <row r="41" spans="1:16" ht="18" customHeight="1">
      <c r="A41" s="154">
        <f t="shared" si="0"/>
        <v>37</v>
      </c>
      <c r="B41" s="12" t="s">
        <v>72</v>
      </c>
      <c r="C41" s="20" t="s">
        <v>28</v>
      </c>
      <c r="D41" s="5">
        <v>85</v>
      </c>
      <c r="E41" s="5">
        <v>113</v>
      </c>
      <c r="F41" s="19">
        <v>198</v>
      </c>
      <c r="G41" s="5">
        <v>99</v>
      </c>
      <c r="H41" s="115">
        <v>11</v>
      </c>
      <c r="I41" s="186"/>
      <c r="J41" s="12"/>
      <c r="K41" s="192"/>
      <c r="L41" s="192"/>
      <c r="M41" s="192"/>
      <c r="N41" s="192"/>
      <c r="O41" s="190"/>
      <c r="P41" s="191"/>
    </row>
    <row r="42" spans="1:16" ht="18" customHeight="1">
      <c r="A42" s="154">
        <f t="shared" si="0"/>
        <v>38</v>
      </c>
      <c r="B42" s="20" t="s">
        <v>304</v>
      </c>
      <c r="C42" s="20" t="s">
        <v>24</v>
      </c>
      <c r="D42" s="5">
        <v>97</v>
      </c>
      <c r="E42" s="5">
        <v>93</v>
      </c>
      <c r="F42" s="19">
        <v>190</v>
      </c>
      <c r="G42" s="5">
        <v>95</v>
      </c>
      <c r="H42" s="115">
        <v>10</v>
      </c>
      <c r="I42" s="186"/>
      <c r="J42" s="20"/>
      <c r="K42" s="192"/>
      <c r="L42" s="192"/>
      <c r="M42" s="192"/>
      <c r="N42" s="192"/>
      <c r="O42" s="190"/>
      <c r="P42" s="191"/>
    </row>
    <row r="43" spans="1:16" ht="18" customHeight="1">
      <c r="A43" s="154">
        <f t="shared" si="0"/>
        <v>39</v>
      </c>
      <c r="B43" s="12" t="s">
        <v>275</v>
      </c>
      <c r="C43" s="20" t="s">
        <v>22</v>
      </c>
      <c r="D43" s="5">
        <v>101</v>
      </c>
      <c r="E43" s="5">
        <v>81</v>
      </c>
      <c r="F43" s="19">
        <v>182</v>
      </c>
      <c r="G43" s="5">
        <v>91</v>
      </c>
      <c r="H43" s="115">
        <v>9</v>
      </c>
      <c r="I43" s="186"/>
      <c r="J43" s="20"/>
      <c r="K43" s="192"/>
      <c r="L43" s="192"/>
      <c r="M43" s="192"/>
      <c r="N43" s="192"/>
      <c r="O43" s="190"/>
      <c r="P43" s="191"/>
    </row>
    <row r="44" spans="1:16" ht="18" customHeight="1">
      <c r="A44" s="154">
        <f t="shared" si="0"/>
        <v>40</v>
      </c>
      <c r="B44" s="12" t="s">
        <v>77</v>
      </c>
      <c r="C44" s="20" t="s">
        <v>22</v>
      </c>
      <c r="D44" s="5">
        <v>78</v>
      </c>
      <c r="E44" s="5">
        <v>91</v>
      </c>
      <c r="F44" s="19">
        <v>169</v>
      </c>
      <c r="G44" s="5">
        <v>84.5</v>
      </c>
      <c r="H44" s="115">
        <v>8</v>
      </c>
      <c r="I44" s="186"/>
      <c r="J44" s="195"/>
      <c r="K44" s="153"/>
      <c r="L44" s="153"/>
      <c r="M44" s="153"/>
      <c r="N44" s="5"/>
      <c r="O44" s="180"/>
      <c r="P44" s="181"/>
    </row>
    <row r="45" spans="1:16" ht="18" customHeight="1">
      <c r="A45" s="138"/>
      <c r="C45" s="168"/>
      <c r="D45" s="177"/>
      <c r="E45" s="138"/>
      <c r="F45" s="138"/>
      <c r="G45" s="89"/>
      <c r="H45" s="196"/>
      <c r="I45" s="178"/>
      <c r="J45" s="197"/>
      <c r="K45" s="138"/>
      <c r="L45" s="138"/>
      <c r="M45" s="138"/>
      <c r="N45" s="89"/>
      <c r="O45" s="180"/>
      <c r="P45" s="181"/>
    </row>
    <row r="46" spans="1:16" ht="18" customHeight="1">
      <c r="A46" s="138"/>
      <c r="B46" s="198"/>
      <c r="C46" s="168"/>
      <c r="D46" s="177"/>
      <c r="E46" s="138"/>
      <c r="F46" s="138"/>
      <c r="G46" s="89"/>
      <c r="H46" s="196"/>
      <c r="I46" s="178"/>
      <c r="J46" s="197"/>
      <c r="K46" s="138"/>
      <c r="L46" s="138"/>
      <c r="M46" s="138"/>
      <c r="N46" s="89"/>
      <c r="O46" s="180"/>
      <c r="P46" s="181"/>
    </row>
    <row r="47" spans="1:16" ht="18" customHeight="1">
      <c r="A47" s="156"/>
      <c r="B47" s="72"/>
      <c r="C47" s="199" t="s">
        <v>219</v>
      </c>
      <c r="D47" s="104"/>
      <c r="E47" s="158"/>
      <c r="F47" s="157"/>
      <c r="G47" s="156"/>
      <c r="H47" s="196"/>
      <c r="I47" s="178"/>
      <c r="J47" s="200"/>
      <c r="K47" s="180"/>
      <c r="L47" s="138"/>
      <c r="M47" s="138"/>
      <c r="N47" s="89"/>
      <c r="O47" s="180"/>
      <c r="P47" s="181"/>
    </row>
    <row r="48" spans="1:16" ht="18" customHeight="1">
      <c r="A48" s="157"/>
      <c r="B48" s="157"/>
      <c r="C48" s="201"/>
      <c r="D48" s="157"/>
      <c r="E48" s="157"/>
      <c r="F48" s="157"/>
      <c r="G48" s="156"/>
      <c r="H48" s="177"/>
      <c r="I48" s="178"/>
      <c r="J48" s="200"/>
      <c r="K48" s="180"/>
      <c r="L48" s="138"/>
      <c r="M48" s="138"/>
      <c r="N48" s="89"/>
      <c r="O48" s="180"/>
      <c r="P48" s="181"/>
    </row>
    <row r="49" spans="1:16" ht="18" customHeight="1">
      <c r="A49" s="111">
        <v>1</v>
      </c>
      <c r="B49" s="12" t="s">
        <v>25</v>
      </c>
      <c r="C49" s="5">
        <v>50</v>
      </c>
      <c r="D49" s="5">
        <v>47</v>
      </c>
      <c r="E49" s="5">
        <v>38</v>
      </c>
      <c r="F49" s="113">
        <f aca="true" t="shared" si="1" ref="F49:F60">SUM(C49:E49)</f>
        <v>135</v>
      </c>
      <c r="G49" s="15">
        <v>20</v>
      </c>
      <c r="H49" s="177"/>
      <c r="I49" s="178"/>
      <c r="J49" s="200"/>
      <c r="K49" s="180"/>
      <c r="L49" s="138"/>
      <c r="M49" s="138"/>
      <c r="N49" s="89"/>
      <c r="O49" s="180"/>
      <c r="P49" s="181"/>
    </row>
    <row r="50" spans="1:16" ht="18" customHeight="1">
      <c r="A50" s="111">
        <v>2</v>
      </c>
      <c r="B50" s="12" t="s">
        <v>19</v>
      </c>
      <c r="C50" s="5">
        <v>45</v>
      </c>
      <c r="D50" s="5">
        <v>45</v>
      </c>
      <c r="E50" s="5">
        <v>42</v>
      </c>
      <c r="F50" s="113">
        <f t="shared" si="1"/>
        <v>132</v>
      </c>
      <c r="G50" s="15">
        <v>18</v>
      </c>
      <c r="H50" s="177"/>
      <c r="I50" s="178"/>
      <c r="J50" s="200"/>
      <c r="K50" s="180"/>
      <c r="L50" s="138"/>
      <c r="M50" s="138"/>
      <c r="N50" s="89"/>
      <c r="O50" s="180"/>
      <c r="P50" s="181"/>
    </row>
    <row r="51" spans="1:16" ht="18" customHeight="1">
      <c r="A51" s="114">
        <v>3</v>
      </c>
      <c r="B51" s="12" t="s">
        <v>28</v>
      </c>
      <c r="C51" s="5">
        <v>47</v>
      </c>
      <c r="D51" s="5">
        <v>44</v>
      </c>
      <c r="E51" s="5">
        <v>32</v>
      </c>
      <c r="F51" s="113">
        <f t="shared" si="1"/>
        <v>123</v>
      </c>
      <c r="G51" s="115">
        <v>16</v>
      </c>
      <c r="H51" s="177"/>
      <c r="I51" s="178"/>
      <c r="J51" s="200"/>
      <c r="K51" s="180"/>
      <c r="L51" s="138"/>
      <c r="M51" s="138"/>
      <c r="N51" s="89"/>
      <c r="O51" s="180"/>
      <c r="P51" s="181"/>
    </row>
    <row r="52" spans="1:16" ht="18" customHeight="1">
      <c r="A52" s="111">
        <v>4</v>
      </c>
      <c r="B52" s="20" t="s">
        <v>21</v>
      </c>
      <c r="C52" s="5">
        <v>50</v>
      </c>
      <c r="D52" s="5">
        <v>39</v>
      </c>
      <c r="E52" s="5">
        <v>30</v>
      </c>
      <c r="F52" s="113">
        <f t="shared" si="1"/>
        <v>119</v>
      </c>
      <c r="G52" s="15">
        <v>15</v>
      </c>
      <c r="H52" s="177"/>
      <c r="I52" s="178"/>
      <c r="J52" s="200"/>
      <c r="K52" s="180"/>
      <c r="L52" s="138"/>
      <c r="M52" s="138"/>
      <c r="N52" s="89"/>
      <c r="O52" s="180"/>
      <c r="P52" s="181"/>
    </row>
    <row r="53" spans="1:16" ht="18" customHeight="1">
      <c r="A53" s="111">
        <v>5</v>
      </c>
      <c r="B53" s="12" t="s">
        <v>23</v>
      </c>
      <c r="C53" s="5">
        <v>42</v>
      </c>
      <c r="D53" s="5">
        <v>40</v>
      </c>
      <c r="E53" s="5">
        <v>37</v>
      </c>
      <c r="F53" s="113">
        <f t="shared" si="1"/>
        <v>119</v>
      </c>
      <c r="G53" s="15">
        <v>14</v>
      </c>
      <c r="H53" s="177"/>
      <c r="I53" s="178"/>
      <c r="J53" s="200"/>
      <c r="K53" s="180"/>
      <c r="L53" s="138"/>
      <c r="M53" s="138"/>
      <c r="N53" s="89"/>
      <c r="O53" s="180"/>
      <c r="P53" s="181"/>
    </row>
    <row r="54" spans="1:16" ht="18" customHeight="1">
      <c r="A54" s="111">
        <v>6</v>
      </c>
      <c r="B54" s="12" t="s">
        <v>20</v>
      </c>
      <c r="C54" s="5">
        <v>43</v>
      </c>
      <c r="D54" s="5">
        <v>38</v>
      </c>
      <c r="E54" s="5">
        <v>35</v>
      </c>
      <c r="F54" s="113">
        <f t="shared" si="1"/>
        <v>116</v>
      </c>
      <c r="G54" s="15">
        <v>13</v>
      </c>
      <c r="H54" s="177"/>
      <c r="I54" s="178"/>
      <c r="J54" s="200"/>
      <c r="K54" s="180"/>
      <c r="L54" s="138"/>
      <c r="M54" s="138"/>
      <c r="N54" s="89"/>
      <c r="O54" s="180"/>
      <c r="P54" s="181"/>
    </row>
    <row r="55" spans="1:16" ht="18" customHeight="1">
      <c r="A55" s="111">
        <v>7</v>
      </c>
      <c r="B55" s="12" t="s">
        <v>29</v>
      </c>
      <c r="C55" s="5">
        <v>44</v>
      </c>
      <c r="D55" s="5">
        <v>36</v>
      </c>
      <c r="E55" s="5">
        <v>33</v>
      </c>
      <c r="F55" s="113">
        <f t="shared" si="1"/>
        <v>113</v>
      </c>
      <c r="G55" s="15">
        <v>12</v>
      </c>
      <c r="H55" s="177"/>
      <c r="I55" s="178"/>
      <c r="J55" s="200"/>
      <c r="K55" s="180"/>
      <c r="L55" s="138"/>
      <c r="M55" s="138"/>
      <c r="N55" s="89"/>
      <c r="O55" s="180"/>
      <c r="P55" s="181"/>
    </row>
    <row r="56" spans="1:16" ht="18" customHeight="1">
      <c r="A56" s="111">
        <v>8</v>
      </c>
      <c r="B56" s="12" t="s">
        <v>26</v>
      </c>
      <c r="C56" s="5">
        <v>43</v>
      </c>
      <c r="D56" s="5">
        <v>30</v>
      </c>
      <c r="E56" s="5">
        <v>29</v>
      </c>
      <c r="F56" s="113">
        <f t="shared" si="1"/>
        <v>102</v>
      </c>
      <c r="G56" s="15">
        <v>11</v>
      </c>
      <c r="H56" s="177"/>
      <c r="I56" s="178"/>
      <c r="J56" s="200"/>
      <c r="K56" s="180"/>
      <c r="L56" s="138"/>
      <c r="M56" s="138"/>
      <c r="N56" s="89"/>
      <c r="O56" s="180"/>
      <c r="P56" s="181"/>
    </row>
    <row r="57" spans="1:16" ht="18" customHeight="1">
      <c r="A57" s="111">
        <v>9</v>
      </c>
      <c r="B57" s="12" t="s">
        <v>22</v>
      </c>
      <c r="C57" s="5">
        <v>40</v>
      </c>
      <c r="D57" s="5">
        <v>34</v>
      </c>
      <c r="E57" s="5">
        <v>26</v>
      </c>
      <c r="F57" s="113">
        <f t="shared" si="1"/>
        <v>100</v>
      </c>
      <c r="G57" s="15">
        <v>10</v>
      </c>
      <c r="H57" s="177"/>
      <c r="I57" s="178"/>
      <c r="J57" s="200"/>
      <c r="K57" s="180"/>
      <c r="L57" s="138"/>
      <c r="M57" s="138"/>
      <c r="N57" s="89"/>
      <c r="O57" s="180"/>
      <c r="P57" s="181"/>
    </row>
    <row r="58" spans="1:16" ht="18" customHeight="1">
      <c r="A58" s="111">
        <v>10</v>
      </c>
      <c r="B58" s="12" t="s">
        <v>27</v>
      </c>
      <c r="C58" s="5">
        <v>35</v>
      </c>
      <c r="D58" s="5">
        <v>33</v>
      </c>
      <c r="E58" s="5">
        <v>25</v>
      </c>
      <c r="F58" s="113">
        <f t="shared" si="1"/>
        <v>93</v>
      </c>
      <c r="G58" s="15">
        <v>9</v>
      </c>
      <c r="H58" s="177"/>
      <c r="I58" s="178"/>
      <c r="J58" s="200"/>
      <c r="K58" s="180"/>
      <c r="L58" s="138"/>
      <c r="M58" s="138"/>
      <c r="N58" s="89"/>
      <c r="O58" s="180"/>
      <c r="P58" s="181"/>
    </row>
    <row r="59" spans="1:16" ht="18" customHeight="1">
      <c r="A59" s="111">
        <v>11</v>
      </c>
      <c r="B59" s="12" t="s">
        <v>30</v>
      </c>
      <c r="C59" s="5">
        <v>34</v>
      </c>
      <c r="D59" s="5">
        <v>32</v>
      </c>
      <c r="E59" s="5">
        <v>23</v>
      </c>
      <c r="F59" s="113">
        <f t="shared" si="1"/>
        <v>89</v>
      </c>
      <c r="G59" s="15">
        <v>8</v>
      </c>
      <c r="H59" s="177"/>
      <c r="I59" s="178"/>
      <c r="J59" s="200"/>
      <c r="K59" s="180"/>
      <c r="L59" s="138"/>
      <c r="M59" s="138"/>
      <c r="N59" s="89"/>
      <c r="O59" s="180"/>
      <c r="P59" s="181"/>
    </row>
    <row r="60" spans="1:16" ht="18" customHeight="1">
      <c r="A60" s="111">
        <v>12</v>
      </c>
      <c r="B60" s="12" t="s">
        <v>24</v>
      </c>
      <c r="C60" s="5">
        <v>28</v>
      </c>
      <c r="D60" s="5">
        <v>27</v>
      </c>
      <c r="E60" s="5">
        <v>26</v>
      </c>
      <c r="F60" s="113">
        <f t="shared" si="1"/>
        <v>81</v>
      </c>
      <c r="G60" s="15">
        <v>7</v>
      </c>
      <c r="H60" s="177"/>
      <c r="I60" s="178"/>
      <c r="J60" s="200"/>
      <c r="K60" s="180"/>
      <c r="L60" s="138"/>
      <c r="M60" s="138"/>
      <c r="N60" s="89"/>
      <c r="O60" s="180"/>
      <c r="P60" s="181"/>
    </row>
    <row r="61" spans="1:16" ht="18" customHeight="1">
      <c r="A61" s="157"/>
      <c r="B61" s="157"/>
      <c r="C61" s="201"/>
      <c r="D61" s="157"/>
      <c r="E61" s="157"/>
      <c r="F61" s="157"/>
      <c r="G61" s="156"/>
      <c r="H61" s="177"/>
      <c r="I61" s="178"/>
      <c r="J61" s="200"/>
      <c r="K61" s="180"/>
      <c r="L61" s="138"/>
      <c r="M61" s="138"/>
      <c r="N61" s="89"/>
      <c r="O61" s="180"/>
      <c r="P61" s="181"/>
    </row>
    <row r="62" spans="1:15" ht="18" customHeight="1">
      <c r="A62" s="156"/>
      <c r="B62" s="118" t="s">
        <v>305</v>
      </c>
      <c r="C62" s="202"/>
      <c r="D62" s="18"/>
      <c r="E62" s="158"/>
      <c r="F62" s="157"/>
      <c r="G62" s="156"/>
      <c r="H62" s="177"/>
      <c r="I62" s="178"/>
      <c r="J62" s="200"/>
      <c r="K62" s="203"/>
      <c r="L62" s="139"/>
      <c r="M62" s="138"/>
      <c r="N62" s="89"/>
      <c r="O62" s="13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31">
      <selection activeCell="G47" sqref="G47"/>
    </sheetView>
  </sheetViews>
  <sheetFormatPr defaultColWidth="9.140625" defaultRowHeight="19.5" customHeight="1"/>
  <cols>
    <col min="1" max="1" width="4.8515625" style="137" customWidth="1"/>
    <col min="2" max="2" width="26.7109375" style="168" customWidth="1"/>
    <col min="3" max="3" width="32.00390625" style="169" customWidth="1"/>
    <col min="4" max="4" width="10.7109375" style="139" customWidth="1"/>
    <col min="5" max="6" width="10.7109375" style="170" customWidth="1"/>
    <col min="7" max="7" width="8.00390625" style="170" customWidth="1"/>
    <col min="8" max="8" width="24.00390625" style="171" customWidth="1"/>
    <col min="9" max="9" width="31.28125" style="172" customWidth="1"/>
    <col min="10" max="10" width="10.7109375" style="173" customWidth="1"/>
    <col min="11" max="11" width="10.7109375" style="141" customWidth="1"/>
    <col min="12" max="12" width="10.7109375" style="174" customWidth="1"/>
    <col min="13" max="13" width="3.8515625" style="137" customWidth="1"/>
    <col min="14" max="16384" width="9.140625" style="137" customWidth="1"/>
  </cols>
  <sheetData>
    <row r="1" spans="1:13" ht="18" customHeight="1">
      <c r="A1" s="175"/>
      <c r="B1" s="160" t="s">
        <v>203</v>
      </c>
      <c r="C1" s="176"/>
      <c r="D1" s="144"/>
      <c r="E1" s="94"/>
      <c r="F1" s="94"/>
      <c r="G1" s="94"/>
      <c r="H1" s="177"/>
      <c r="I1" s="178"/>
      <c r="J1" s="179"/>
      <c r="K1" s="155"/>
      <c r="L1" s="139"/>
      <c r="M1" s="138"/>
    </row>
    <row r="2" spans="1:13" ht="18" customHeight="1">
      <c r="A2" s="180"/>
      <c r="B2" s="164" t="s">
        <v>306</v>
      </c>
      <c r="C2" s="182"/>
      <c r="D2" s="183"/>
      <c r="E2" s="184"/>
      <c r="F2" s="184"/>
      <c r="G2" s="184"/>
      <c r="H2" s="177"/>
      <c r="I2" s="178"/>
      <c r="J2" s="179"/>
      <c r="K2" s="155"/>
      <c r="L2" s="139"/>
      <c r="M2" s="138"/>
    </row>
    <row r="3" spans="1:13" ht="18" customHeight="1">
      <c r="A3" s="180"/>
      <c r="B3" s="185"/>
      <c r="C3" s="182"/>
      <c r="D3" s="183"/>
      <c r="E3" s="184"/>
      <c r="F3" s="184"/>
      <c r="G3" s="184"/>
      <c r="H3" s="177"/>
      <c r="I3" s="178"/>
      <c r="J3" s="179"/>
      <c r="K3" s="155"/>
      <c r="L3" s="139"/>
      <c r="M3" s="138"/>
    </row>
    <row r="4" spans="1:12" ht="18" customHeight="1">
      <c r="A4" s="153"/>
      <c r="B4" s="186" t="s">
        <v>222</v>
      </c>
      <c r="C4" s="12" t="s">
        <v>262</v>
      </c>
      <c r="D4" s="5" t="s">
        <v>307</v>
      </c>
      <c r="E4" s="5" t="s">
        <v>308</v>
      </c>
      <c r="F4" s="5" t="s">
        <v>224</v>
      </c>
      <c r="G4" s="187" t="s">
        <v>216</v>
      </c>
      <c r="H4" s="186" t="s">
        <v>222</v>
      </c>
      <c r="I4" s="12" t="s">
        <v>262</v>
      </c>
      <c r="J4" s="5" t="s">
        <v>307</v>
      </c>
      <c r="K4" s="5" t="s">
        <v>308</v>
      </c>
      <c r="L4" s="5" t="s">
        <v>224</v>
      </c>
    </row>
    <row r="5" spans="1:12" ht="18" customHeight="1">
      <c r="A5" s="154">
        <v>1</v>
      </c>
      <c r="B5" s="47" t="s">
        <v>51</v>
      </c>
      <c r="C5" s="47" t="s">
        <v>20</v>
      </c>
      <c r="D5" s="204">
        <v>0.009571759259259259</v>
      </c>
      <c r="E5" s="204">
        <v>0.0065625</v>
      </c>
      <c r="F5" s="205">
        <f aca="true" t="shared" si="0" ref="F5:F27">SUM(D5:E5)</f>
        <v>0.016134259259259258</v>
      </c>
      <c r="G5" s="115">
        <v>50</v>
      </c>
      <c r="H5" s="47" t="s">
        <v>132</v>
      </c>
      <c r="I5" s="20" t="s">
        <v>26</v>
      </c>
      <c r="J5" s="204">
        <v>0.012650462962962962</v>
      </c>
      <c r="K5" s="204">
        <v>0.0077083333333333335</v>
      </c>
      <c r="L5" s="206">
        <f aca="true" t="shared" si="1" ref="L5:L21">SUM(J5:K5)</f>
        <v>0.020358796296296295</v>
      </c>
    </row>
    <row r="6" spans="1:12" ht="18" customHeight="1">
      <c r="A6" s="154">
        <f aca="true" t="shared" si="2" ref="A6:A30">A5+1</f>
        <v>2</v>
      </c>
      <c r="B6" s="47" t="s">
        <v>286</v>
      </c>
      <c r="C6" s="47" t="s">
        <v>89</v>
      </c>
      <c r="D6" s="204">
        <v>0.010289351851851852</v>
      </c>
      <c r="E6" s="204">
        <v>0.006921296296296297</v>
      </c>
      <c r="F6" s="205">
        <f t="shared" si="0"/>
        <v>0.01721064814814815</v>
      </c>
      <c r="G6" s="115">
        <v>47</v>
      </c>
      <c r="H6" s="47" t="s">
        <v>146</v>
      </c>
      <c r="I6" s="47" t="s">
        <v>23</v>
      </c>
      <c r="J6" s="204">
        <v>0.013449074074074073</v>
      </c>
      <c r="K6" s="204">
        <v>0.008148148148148147</v>
      </c>
      <c r="L6" s="206">
        <f t="shared" si="1"/>
        <v>0.02159722222222222</v>
      </c>
    </row>
    <row r="7" spans="1:12" ht="18" customHeight="1">
      <c r="A7" s="154">
        <f t="shared" si="2"/>
        <v>3</v>
      </c>
      <c r="B7" s="47" t="s">
        <v>42</v>
      </c>
      <c r="C7" s="47" t="s">
        <v>22</v>
      </c>
      <c r="D7" s="204">
        <v>0.011574074074074075</v>
      </c>
      <c r="E7" s="204">
        <v>0.007685185185185185</v>
      </c>
      <c r="F7" s="205">
        <f t="shared" si="0"/>
        <v>0.01925925925925926</v>
      </c>
      <c r="G7" s="115">
        <v>45</v>
      </c>
      <c r="H7" s="47" t="s">
        <v>137</v>
      </c>
      <c r="I7" s="47" t="s">
        <v>27</v>
      </c>
      <c r="J7" s="204">
        <v>0.0128125</v>
      </c>
      <c r="K7" s="204">
        <v>0.009525462962962963</v>
      </c>
      <c r="L7" s="206">
        <f t="shared" si="1"/>
        <v>0.022337962962962962</v>
      </c>
    </row>
    <row r="8" spans="1:12" ht="18" customHeight="1">
      <c r="A8" s="154">
        <f t="shared" si="2"/>
        <v>4</v>
      </c>
      <c r="B8" s="47" t="s">
        <v>279</v>
      </c>
      <c r="C8" s="47" t="s">
        <v>89</v>
      </c>
      <c r="D8" s="204">
        <v>0.012499999999999999</v>
      </c>
      <c r="E8" s="204">
        <v>0.007430555555555555</v>
      </c>
      <c r="F8" s="205">
        <f t="shared" si="0"/>
        <v>0.019930555555555556</v>
      </c>
      <c r="G8" s="115">
        <v>44</v>
      </c>
      <c r="H8" s="47" t="s">
        <v>159</v>
      </c>
      <c r="I8" s="47" t="s">
        <v>27</v>
      </c>
      <c r="J8" s="204">
        <v>0.01357638888888889</v>
      </c>
      <c r="K8" s="204">
        <v>0.009814814814814814</v>
      </c>
      <c r="L8" s="206">
        <f t="shared" si="1"/>
        <v>0.023391203703703706</v>
      </c>
    </row>
    <row r="9" spans="1:12" ht="18" customHeight="1">
      <c r="A9" s="154">
        <f t="shared" si="2"/>
        <v>5</v>
      </c>
      <c r="B9" s="47" t="s">
        <v>98</v>
      </c>
      <c r="C9" s="47" t="s">
        <v>19</v>
      </c>
      <c r="D9" s="204">
        <v>0.008865740740740742</v>
      </c>
      <c r="E9" s="204">
        <v>0.011261574074074071</v>
      </c>
      <c r="F9" s="205">
        <f t="shared" si="0"/>
        <v>0.020127314814814813</v>
      </c>
      <c r="G9" s="115">
        <v>43</v>
      </c>
      <c r="H9" s="47" t="s">
        <v>127</v>
      </c>
      <c r="I9" s="47" t="s">
        <v>20</v>
      </c>
      <c r="J9" s="204">
        <v>0.013761574074074074</v>
      </c>
      <c r="K9" s="204">
        <v>0.010162037037037037</v>
      </c>
      <c r="L9" s="206">
        <f t="shared" si="1"/>
        <v>0.02392361111111111</v>
      </c>
    </row>
    <row r="10" spans="1:12" ht="18" customHeight="1">
      <c r="A10" s="154">
        <f t="shared" si="2"/>
        <v>6</v>
      </c>
      <c r="B10" s="47" t="s">
        <v>289</v>
      </c>
      <c r="C10" s="47" t="s">
        <v>20</v>
      </c>
      <c r="D10" s="204">
        <v>0.01306712962962963</v>
      </c>
      <c r="E10" s="204">
        <v>0.008946759259259258</v>
      </c>
      <c r="F10" s="205">
        <f t="shared" si="0"/>
        <v>0.02201388888888889</v>
      </c>
      <c r="G10" s="115">
        <v>42</v>
      </c>
      <c r="H10" s="47" t="s">
        <v>128</v>
      </c>
      <c r="I10" s="47" t="s">
        <v>21</v>
      </c>
      <c r="J10" s="204">
        <v>0.014270833333333335</v>
      </c>
      <c r="K10" s="204">
        <v>0.009722222222222222</v>
      </c>
      <c r="L10" s="206">
        <f t="shared" si="1"/>
        <v>0.02399305555555556</v>
      </c>
    </row>
    <row r="11" spans="1:12" ht="18" customHeight="1">
      <c r="A11" s="154">
        <f t="shared" si="2"/>
        <v>7</v>
      </c>
      <c r="B11" s="47" t="s">
        <v>68</v>
      </c>
      <c r="C11" s="47" t="s">
        <v>22</v>
      </c>
      <c r="D11" s="204">
        <v>0.01283564814814815</v>
      </c>
      <c r="E11" s="204">
        <v>0.009444444444444445</v>
      </c>
      <c r="F11" s="205">
        <f t="shared" si="0"/>
        <v>0.022280092592592594</v>
      </c>
      <c r="G11" s="115">
        <v>41</v>
      </c>
      <c r="H11" s="207" t="s">
        <v>131</v>
      </c>
      <c r="I11" s="47" t="s">
        <v>24</v>
      </c>
      <c r="J11" s="204">
        <v>0.015613425925925926</v>
      </c>
      <c r="K11" s="204">
        <v>0.008912037037037038</v>
      </c>
      <c r="L11" s="206">
        <f t="shared" si="1"/>
        <v>0.024525462962962964</v>
      </c>
    </row>
    <row r="12" spans="1:12" ht="18" customHeight="1">
      <c r="A12" s="154">
        <f t="shared" si="2"/>
        <v>8</v>
      </c>
      <c r="B12" s="47" t="s">
        <v>303</v>
      </c>
      <c r="C12" s="47" t="s">
        <v>20</v>
      </c>
      <c r="D12" s="204">
        <v>0.01326388888888889</v>
      </c>
      <c r="E12" s="204">
        <v>0.00917824074074074</v>
      </c>
      <c r="F12" s="205">
        <f t="shared" si="0"/>
        <v>0.02244212962962963</v>
      </c>
      <c r="G12" s="115">
        <v>40</v>
      </c>
      <c r="H12" s="47" t="s">
        <v>129</v>
      </c>
      <c r="I12" s="47" t="s">
        <v>20</v>
      </c>
      <c r="J12" s="204">
        <v>0.014050925925925927</v>
      </c>
      <c r="K12" s="204">
        <v>0.010486111111111111</v>
      </c>
      <c r="L12" s="206">
        <f t="shared" si="1"/>
        <v>0.024537037037037038</v>
      </c>
    </row>
    <row r="13" spans="1:12" ht="18" customHeight="1">
      <c r="A13" s="154">
        <f t="shared" si="2"/>
        <v>9</v>
      </c>
      <c r="B13" s="207" t="s">
        <v>47</v>
      </c>
      <c r="C13" s="47" t="s">
        <v>19</v>
      </c>
      <c r="D13" s="204">
        <v>0.012951388888888887</v>
      </c>
      <c r="E13" s="204">
        <v>0.010185185185185184</v>
      </c>
      <c r="F13" s="205">
        <f t="shared" si="0"/>
        <v>0.023136574074074073</v>
      </c>
      <c r="G13" s="115">
        <v>39</v>
      </c>
      <c r="H13" s="47" t="s">
        <v>149</v>
      </c>
      <c r="I13" s="47" t="s">
        <v>24</v>
      </c>
      <c r="J13" s="204">
        <v>0.015925925925925927</v>
      </c>
      <c r="K13" s="204">
        <v>0.009340277777777777</v>
      </c>
      <c r="L13" s="206">
        <f t="shared" si="1"/>
        <v>0.025266203703703704</v>
      </c>
    </row>
    <row r="14" spans="1:12" ht="18" customHeight="1">
      <c r="A14" s="154">
        <f t="shared" si="2"/>
        <v>10</v>
      </c>
      <c r="B14" s="208" t="s">
        <v>48</v>
      </c>
      <c r="C14" s="209" t="s">
        <v>49</v>
      </c>
      <c r="D14" s="210">
        <v>0.013379629629629628</v>
      </c>
      <c r="E14" s="210">
        <v>0.009768518518518518</v>
      </c>
      <c r="F14" s="211">
        <f t="shared" si="0"/>
        <v>0.023148148148148147</v>
      </c>
      <c r="G14" s="115">
        <v>38</v>
      </c>
      <c r="H14" s="47" t="s">
        <v>140</v>
      </c>
      <c r="I14" s="47" t="s">
        <v>27</v>
      </c>
      <c r="J14" s="204">
        <v>0.018761574074074073</v>
      </c>
      <c r="K14" s="204">
        <v>0.009907407407407408</v>
      </c>
      <c r="L14" s="206">
        <f t="shared" si="1"/>
        <v>0.028668981481481483</v>
      </c>
    </row>
    <row r="15" spans="1:12" ht="18" customHeight="1">
      <c r="A15" s="154">
        <f t="shared" si="2"/>
        <v>11</v>
      </c>
      <c r="B15" s="209" t="s">
        <v>55</v>
      </c>
      <c r="C15" s="47" t="s">
        <v>89</v>
      </c>
      <c r="D15" s="210">
        <v>0.014050925925925927</v>
      </c>
      <c r="E15" s="210">
        <v>0.009097222222222222</v>
      </c>
      <c r="F15" s="211">
        <f t="shared" si="0"/>
        <v>0.023148148148148147</v>
      </c>
      <c r="G15" s="115">
        <v>37</v>
      </c>
      <c r="H15" s="47" t="s">
        <v>184</v>
      </c>
      <c r="I15" s="47" t="s">
        <v>21</v>
      </c>
      <c r="J15" s="204">
        <v>0.01965277777777778</v>
      </c>
      <c r="K15" s="204">
        <v>0.009884259259259258</v>
      </c>
      <c r="L15" s="206">
        <f t="shared" si="1"/>
        <v>0.029537037037037035</v>
      </c>
    </row>
    <row r="16" spans="1:12" ht="18" customHeight="1">
      <c r="A16" s="154">
        <f t="shared" si="2"/>
        <v>12</v>
      </c>
      <c r="B16" s="47" t="s">
        <v>40</v>
      </c>
      <c r="C16" s="47" t="s">
        <v>20</v>
      </c>
      <c r="D16" s="204">
        <v>0.015810185185185184</v>
      </c>
      <c r="E16" s="204">
        <v>0.008136574074074074</v>
      </c>
      <c r="F16" s="205">
        <f t="shared" si="0"/>
        <v>0.023946759259259258</v>
      </c>
      <c r="G16" s="115">
        <v>36</v>
      </c>
      <c r="H16" s="47" t="s">
        <v>162</v>
      </c>
      <c r="I16" s="47" t="s">
        <v>21</v>
      </c>
      <c r="J16" s="204">
        <v>0.01931712962962963</v>
      </c>
      <c r="K16" s="204">
        <v>0.0103125</v>
      </c>
      <c r="L16" s="206">
        <f t="shared" si="1"/>
        <v>0.02962962962962963</v>
      </c>
    </row>
    <row r="17" spans="1:12" ht="18" customHeight="1">
      <c r="A17" s="154">
        <f t="shared" si="2"/>
        <v>13</v>
      </c>
      <c r="B17" s="47" t="s">
        <v>38</v>
      </c>
      <c r="C17" s="47" t="s">
        <v>19</v>
      </c>
      <c r="D17" s="204">
        <v>0.013171296296296294</v>
      </c>
      <c r="E17" s="204">
        <v>0.010810185185185185</v>
      </c>
      <c r="F17" s="205">
        <f t="shared" si="0"/>
        <v>0.02398148148148148</v>
      </c>
      <c r="G17" s="115">
        <v>35</v>
      </c>
      <c r="H17" s="47" t="s">
        <v>133</v>
      </c>
      <c r="I17" s="47" t="s">
        <v>21</v>
      </c>
      <c r="J17" s="204">
        <v>0.019849537037037037</v>
      </c>
      <c r="K17" s="204">
        <v>0.010590277777777777</v>
      </c>
      <c r="L17" s="206">
        <f t="shared" si="1"/>
        <v>0.030439814814814815</v>
      </c>
    </row>
    <row r="18" spans="1:12" ht="18" customHeight="1">
      <c r="A18" s="154">
        <f t="shared" si="2"/>
        <v>14</v>
      </c>
      <c r="B18" s="47" t="s">
        <v>78</v>
      </c>
      <c r="C18" s="47" t="s">
        <v>309</v>
      </c>
      <c r="D18" s="204">
        <v>0.014594907407407405</v>
      </c>
      <c r="E18" s="204">
        <v>0.011527777777777777</v>
      </c>
      <c r="F18" s="205">
        <f t="shared" si="0"/>
        <v>0.026122685185185183</v>
      </c>
      <c r="G18" s="115">
        <v>34</v>
      </c>
      <c r="H18" s="47" t="s">
        <v>301</v>
      </c>
      <c r="I18" s="47" t="s">
        <v>23</v>
      </c>
      <c r="J18" s="204">
        <v>0.020243055555555552</v>
      </c>
      <c r="K18" s="204">
        <v>0.011574074074074075</v>
      </c>
      <c r="L18" s="206">
        <f t="shared" si="1"/>
        <v>0.031817129629629626</v>
      </c>
    </row>
    <row r="19" spans="1:12" ht="18" customHeight="1">
      <c r="A19" s="154">
        <f t="shared" si="2"/>
        <v>15</v>
      </c>
      <c r="B19" s="47" t="s">
        <v>43</v>
      </c>
      <c r="C19" s="47" t="s">
        <v>24</v>
      </c>
      <c r="D19" s="204">
        <v>0.016238425925925924</v>
      </c>
      <c r="E19" s="204">
        <v>0.010162037037037037</v>
      </c>
      <c r="F19" s="205">
        <f t="shared" si="0"/>
        <v>0.02640046296296296</v>
      </c>
      <c r="G19" s="115">
        <v>33</v>
      </c>
      <c r="H19" s="47" t="s">
        <v>141</v>
      </c>
      <c r="I19" s="47" t="s">
        <v>22</v>
      </c>
      <c r="J19" s="204">
        <v>0.01673611111111111</v>
      </c>
      <c r="K19" s="204">
        <v>0.016967592592592593</v>
      </c>
      <c r="L19" s="206">
        <f t="shared" si="1"/>
        <v>0.03370370370370371</v>
      </c>
    </row>
    <row r="20" spans="1:12" ht="18" customHeight="1">
      <c r="A20" s="154">
        <f t="shared" si="2"/>
        <v>16</v>
      </c>
      <c r="B20" s="47" t="s">
        <v>112</v>
      </c>
      <c r="C20" s="47" t="s">
        <v>24</v>
      </c>
      <c r="D20" s="204">
        <v>0.017222222222222222</v>
      </c>
      <c r="E20" s="204">
        <v>0.009317129629629628</v>
      </c>
      <c r="F20" s="205">
        <f t="shared" si="0"/>
        <v>0.02653935185185185</v>
      </c>
      <c r="G20" s="115">
        <v>32</v>
      </c>
      <c r="H20" s="47" t="s">
        <v>134</v>
      </c>
      <c r="I20" s="47" t="s">
        <v>28</v>
      </c>
      <c r="J20" s="204">
        <v>0.018738425925925926</v>
      </c>
      <c r="K20" s="204">
        <v>0.015601851851851851</v>
      </c>
      <c r="L20" s="206">
        <f t="shared" si="1"/>
        <v>0.034340277777777775</v>
      </c>
    </row>
    <row r="21" spans="1:12" ht="18" customHeight="1">
      <c r="A21" s="154">
        <f t="shared" si="2"/>
        <v>17</v>
      </c>
      <c r="B21" s="47" t="s">
        <v>56</v>
      </c>
      <c r="C21" s="47" t="s">
        <v>24</v>
      </c>
      <c r="D21" s="204">
        <v>0.017534722222222222</v>
      </c>
      <c r="E21" s="204">
        <v>0.009560185185185185</v>
      </c>
      <c r="F21" s="205">
        <f t="shared" si="0"/>
        <v>0.027094907407407408</v>
      </c>
      <c r="G21" s="115">
        <v>31</v>
      </c>
      <c r="H21" s="47" t="s">
        <v>130</v>
      </c>
      <c r="I21" s="47" t="s">
        <v>22</v>
      </c>
      <c r="J21" s="204">
        <v>0.020405092592592593</v>
      </c>
      <c r="K21" s="204">
        <v>0.01675925925925926</v>
      </c>
      <c r="L21" s="206">
        <f t="shared" si="1"/>
        <v>0.03716435185185185</v>
      </c>
    </row>
    <row r="22" spans="1:12" ht="18" customHeight="1">
      <c r="A22" s="154">
        <f t="shared" si="2"/>
        <v>18</v>
      </c>
      <c r="B22" s="47" t="s">
        <v>276</v>
      </c>
      <c r="C22" s="47" t="s">
        <v>22</v>
      </c>
      <c r="D22" s="204">
        <v>0.01579861111111111</v>
      </c>
      <c r="E22" s="204">
        <v>0.011574074074074075</v>
      </c>
      <c r="F22" s="205">
        <f t="shared" si="0"/>
        <v>0.027372685185185187</v>
      </c>
      <c r="G22" s="115">
        <v>30</v>
      </c>
      <c r="H22" s="47" t="s">
        <v>157</v>
      </c>
      <c r="I22" s="47" t="s">
        <v>22</v>
      </c>
      <c r="J22" s="204">
        <v>0.01267361111111111</v>
      </c>
      <c r="K22" s="47" t="s">
        <v>310</v>
      </c>
      <c r="L22" s="206" t="s">
        <v>310</v>
      </c>
    </row>
    <row r="23" spans="1:12" ht="18" customHeight="1">
      <c r="A23" s="154">
        <f t="shared" si="2"/>
        <v>19</v>
      </c>
      <c r="B23" s="47" t="s">
        <v>45</v>
      </c>
      <c r="C23" s="47" t="s">
        <v>309</v>
      </c>
      <c r="D23" s="204">
        <v>0.017291666666666667</v>
      </c>
      <c r="E23" s="204">
        <v>0.010289351851851852</v>
      </c>
      <c r="F23" s="205">
        <f t="shared" si="0"/>
        <v>0.02758101851851852</v>
      </c>
      <c r="G23" s="115">
        <v>29</v>
      </c>
      <c r="H23" s="47" t="s">
        <v>151</v>
      </c>
      <c r="I23" s="47" t="s">
        <v>23</v>
      </c>
      <c r="J23" s="47" t="s">
        <v>310</v>
      </c>
      <c r="K23" s="204">
        <v>0.007847222222222222</v>
      </c>
      <c r="L23" s="206" t="s">
        <v>310</v>
      </c>
    </row>
    <row r="24" spans="1:12" ht="18" customHeight="1">
      <c r="A24" s="154">
        <f t="shared" si="2"/>
        <v>20</v>
      </c>
      <c r="B24" s="47" t="s">
        <v>271</v>
      </c>
      <c r="C24" s="47" t="s">
        <v>28</v>
      </c>
      <c r="D24" s="204">
        <v>0.018969907407407408</v>
      </c>
      <c r="E24" s="204">
        <v>0.009131944444444444</v>
      </c>
      <c r="F24" s="205">
        <f t="shared" si="0"/>
        <v>0.02810185185185185</v>
      </c>
      <c r="G24" s="115">
        <v>28</v>
      </c>
      <c r="H24" s="47" t="s">
        <v>164</v>
      </c>
      <c r="I24" s="47" t="s">
        <v>19</v>
      </c>
      <c r="J24" s="47" t="s">
        <v>310</v>
      </c>
      <c r="K24" s="204">
        <v>0.00829861111111111</v>
      </c>
      <c r="L24" s="206" t="s">
        <v>310</v>
      </c>
    </row>
    <row r="25" spans="1:12" ht="18" customHeight="1">
      <c r="A25" s="154">
        <f t="shared" si="2"/>
        <v>21</v>
      </c>
      <c r="B25" s="47" t="s">
        <v>58</v>
      </c>
      <c r="C25" s="47" t="s">
        <v>28</v>
      </c>
      <c r="D25" s="204">
        <v>0.019293981481481485</v>
      </c>
      <c r="E25" s="204">
        <v>0.009282407407407408</v>
      </c>
      <c r="F25" s="205">
        <f t="shared" si="0"/>
        <v>0.028576388888888894</v>
      </c>
      <c r="G25" s="115">
        <v>27</v>
      </c>
      <c r="H25" s="47" t="s">
        <v>136</v>
      </c>
      <c r="I25" s="47" t="s">
        <v>19</v>
      </c>
      <c r="J25" s="47" t="s">
        <v>310</v>
      </c>
      <c r="K25" s="204">
        <v>0.010439814814814813</v>
      </c>
      <c r="L25" s="206" t="s">
        <v>310</v>
      </c>
    </row>
    <row r="26" spans="1:12" ht="18" customHeight="1">
      <c r="A26" s="154">
        <f t="shared" si="2"/>
        <v>22</v>
      </c>
      <c r="B26" s="47" t="s">
        <v>72</v>
      </c>
      <c r="C26" s="47" t="s">
        <v>28</v>
      </c>
      <c r="D26" s="204">
        <v>0.018506944444444444</v>
      </c>
      <c r="E26" s="204">
        <v>0.016122685185185184</v>
      </c>
      <c r="F26" s="205">
        <f t="shared" si="0"/>
        <v>0.03462962962962963</v>
      </c>
      <c r="G26" s="115">
        <v>26</v>
      </c>
      <c r="H26" s="12"/>
      <c r="I26" s="20"/>
      <c r="J26" s="5"/>
      <c r="K26" s="5"/>
      <c r="L26" s="19"/>
    </row>
    <row r="27" spans="1:12" ht="18" customHeight="1">
      <c r="A27" s="154">
        <f t="shared" si="2"/>
        <v>23</v>
      </c>
      <c r="B27" s="207" t="s">
        <v>290</v>
      </c>
      <c r="C27" s="47" t="s">
        <v>89</v>
      </c>
      <c r="D27" s="204">
        <v>0.02172453703703704</v>
      </c>
      <c r="E27" s="204">
        <v>0.014930555555555556</v>
      </c>
      <c r="F27" s="205">
        <f t="shared" si="0"/>
        <v>0.03665509259259259</v>
      </c>
      <c r="G27" s="115">
        <v>25</v>
      </c>
      <c r="H27" s="12"/>
      <c r="I27" s="20"/>
      <c r="J27" s="5"/>
      <c r="K27" s="5"/>
      <c r="L27" s="19"/>
    </row>
    <row r="28" spans="1:12" ht="18" customHeight="1">
      <c r="A28" s="154">
        <f t="shared" si="2"/>
        <v>24</v>
      </c>
      <c r="B28" s="47" t="s">
        <v>50</v>
      </c>
      <c r="C28" s="47" t="s">
        <v>20</v>
      </c>
      <c r="D28" s="47" t="s">
        <v>310</v>
      </c>
      <c r="E28" s="204">
        <v>0.008854166666666666</v>
      </c>
      <c r="F28" s="205" t="s">
        <v>310</v>
      </c>
      <c r="G28" s="115">
        <v>24</v>
      </c>
      <c r="H28" s="12"/>
      <c r="I28" s="20"/>
      <c r="J28" s="5"/>
      <c r="K28" s="5"/>
      <c r="L28" s="19"/>
    </row>
    <row r="29" spans="1:12" ht="18" customHeight="1">
      <c r="A29" s="154">
        <f t="shared" si="2"/>
        <v>25</v>
      </c>
      <c r="B29" s="47" t="s">
        <v>41</v>
      </c>
      <c r="C29" s="47" t="s">
        <v>89</v>
      </c>
      <c r="D29" s="47" t="s">
        <v>310</v>
      </c>
      <c r="E29" s="204">
        <v>0.00912037037037037</v>
      </c>
      <c r="F29" s="205" t="s">
        <v>310</v>
      </c>
      <c r="G29" s="115">
        <v>23</v>
      </c>
      <c r="H29" s="12"/>
      <c r="I29" s="20"/>
      <c r="J29" s="5"/>
      <c r="K29" s="5"/>
      <c r="L29" s="19"/>
    </row>
    <row r="30" spans="1:12" ht="18" customHeight="1">
      <c r="A30" s="154">
        <f t="shared" si="2"/>
        <v>26</v>
      </c>
      <c r="B30" s="47" t="s">
        <v>88</v>
      </c>
      <c r="C30" s="47" t="s">
        <v>89</v>
      </c>
      <c r="D30" s="47" t="s">
        <v>310</v>
      </c>
      <c r="E30" s="204">
        <v>0.009270833333333334</v>
      </c>
      <c r="F30" s="205" t="s">
        <v>310</v>
      </c>
      <c r="G30" s="115">
        <v>22</v>
      </c>
      <c r="H30" s="12"/>
      <c r="I30" s="20"/>
      <c r="J30" s="5"/>
      <c r="K30" s="5"/>
      <c r="L30" s="19"/>
    </row>
    <row r="31" spans="1:13" ht="18" customHeight="1">
      <c r="A31" s="138"/>
      <c r="B31" s="198"/>
      <c r="C31" s="168"/>
      <c r="D31" s="177"/>
      <c r="E31" s="138"/>
      <c r="F31" s="89"/>
      <c r="G31" s="89"/>
      <c r="H31" s="196"/>
      <c r="I31" s="178"/>
      <c r="J31" s="197"/>
      <c r="K31" s="138"/>
      <c r="L31" s="138"/>
      <c r="M31" s="138"/>
    </row>
    <row r="32" spans="1:13" ht="18" customHeight="1">
      <c r="A32" s="138"/>
      <c r="B32" s="198"/>
      <c r="C32" s="168"/>
      <c r="D32" s="177"/>
      <c r="E32" s="138"/>
      <c r="F32" s="89"/>
      <c r="G32" s="89"/>
      <c r="H32" s="196"/>
      <c r="I32" s="178"/>
      <c r="J32" s="197"/>
      <c r="K32" s="138"/>
      <c r="L32" s="138"/>
      <c r="M32" s="138"/>
    </row>
    <row r="33" spans="1:13" ht="18" customHeight="1">
      <c r="A33" s="156"/>
      <c r="B33" s="72"/>
      <c r="C33" s="199" t="s">
        <v>219</v>
      </c>
      <c r="D33" s="104"/>
      <c r="E33" s="158"/>
      <c r="F33" s="156"/>
      <c r="G33" s="156"/>
      <c r="H33" s="196"/>
      <c r="I33" s="178"/>
      <c r="J33" s="200"/>
      <c r="K33" s="180"/>
      <c r="L33" s="138"/>
      <c r="M33" s="138"/>
    </row>
    <row r="34" spans="1:13" ht="18" customHeight="1">
      <c r="A34" s="157"/>
      <c r="B34" s="157"/>
      <c r="C34" s="201"/>
      <c r="D34" s="157"/>
      <c r="E34" s="157"/>
      <c r="F34" s="156"/>
      <c r="G34" s="156"/>
      <c r="H34" s="177"/>
      <c r="I34" s="178"/>
      <c r="J34" s="200"/>
      <c r="K34" s="180"/>
      <c r="L34" s="138"/>
      <c r="M34" s="138"/>
    </row>
    <row r="35" spans="1:13" ht="18" customHeight="1">
      <c r="A35" s="111">
        <v>1</v>
      </c>
      <c r="B35" s="12" t="s">
        <v>20</v>
      </c>
      <c r="C35" s="5">
        <v>50</v>
      </c>
      <c r="D35" s="5">
        <v>43</v>
      </c>
      <c r="E35" s="5">
        <v>40</v>
      </c>
      <c r="F35" s="113">
        <f aca="true" t="shared" si="3" ref="F35:F46">SUM(C35:E35)</f>
        <v>133</v>
      </c>
      <c r="G35" s="15">
        <v>20</v>
      </c>
      <c r="H35" s="177"/>
      <c r="I35" s="178"/>
      <c r="J35" s="200"/>
      <c r="K35" s="180"/>
      <c r="L35" s="138"/>
      <c r="M35" s="138"/>
    </row>
    <row r="36" spans="1:13" ht="18" customHeight="1">
      <c r="A36" s="111">
        <v>2</v>
      </c>
      <c r="B36" s="12" t="s">
        <v>27</v>
      </c>
      <c r="C36" s="5">
        <v>45</v>
      </c>
      <c r="D36" s="5">
        <v>44</v>
      </c>
      <c r="E36" s="5">
        <v>38</v>
      </c>
      <c r="F36" s="113">
        <f t="shared" si="3"/>
        <v>127</v>
      </c>
      <c r="G36" s="15">
        <v>18</v>
      </c>
      <c r="H36" s="177"/>
      <c r="I36" s="178"/>
      <c r="J36" s="200"/>
      <c r="K36" s="180"/>
      <c r="L36" s="138"/>
      <c r="M36" s="138"/>
    </row>
    <row r="37" spans="1:13" ht="18" customHeight="1">
      <c r="A37" s="114">
        <v>3</v>
      </c>
      <c r="B37" s="12" t="s">
        <v>22</v>
      </c>
      <c r="C37" s="5">
        <v>45</v>
      </c>
      <c r="D37" s="5">
        <v>41</v>
      </c>
      <c r="E37" s="5">
        <v>33</v>
      </c>
      <c r="F37" s="113">
        <f t="shared" si="3"/>
        <v>119</v>
      </c>
      <c r="G37" s="115">
        <v>16</v>
      </c>
      <c r="H37" s="177"/>
      <c r="I37" s="178"/>
      <c r="J37" s="200"/>
      <c r="K37" s="180"/>
      <c r="L37" s="138"/>
      <c r="M37" s="138"/>
    </row>
    <row r="38" spans="1:13" ht="18" customHeight="1">
      <c r="A38" s="111">
        <v>4</v>
      </c>
      <c r="B38" s="12" t="s">
        <v>19</v>
      </c>
      <c r="C38" s="5">
        <v>43</v>
      </c>
      <c r="D38" s="5">
        <v>39</v>
      </c>
      <c r="E38" s="5">
        <v>35</v>
      </c>
      <c r="F38" s="113">
        <f t="shared" si="3"/>
        <v>117</v>
      </c>
      <c r="G38" s="15">
        <v>15</v>
      </c>
      <c r="H38" s="177"/>
      <c r="I38" s="178"/>
      <c r="J38" s="200"/>
      <c r="K38" s="180"/>
      <c r="L38" s="138"/>
      <c r="M38" s="138"/>
    </row>
    <row r="39" spans="1:13" ht="18" customHeight="1">
      <c r="A39" s="111">
        <v>5</v>
      </c>
      <c r="B39" s="20" t="s">
        <v>21</v>
      </c>
      <c r="C39" s="5">
        <v>42</v>
      </c>
      <c r="D39" s="5">
        <v>37</v>
      </c>
      <c r="E39" s="5">
        <v>36</v>
      </c>
      <c r="F39" s="113">
        <f t="shared" si="3"/>
        <v>115</v>
      </c>
      <c r="G39" s="15">
        <v>14</v>
      </c>
      <c r="H39" s="177"/>
      <c r="I39" s="178"/>
      <c r="J39" s="200"/>
      <c r="K39" s="180"/>
      <c r="L39" s="138"/>
      <c r="M39" s="138"/>
    </row>
    <row r="40" spans="1:13" ht="18" customHeight="1">
      <c r="A40" s="111">
        <v>6</v>
      </c>
      <c r="B40" s="12" t="s">
        <v>23</v>
      </c>
      <c r="C40" s="5">
        <v>47</v>
      </c>
      <c r="D40" s="5">
        <v>37</v>
      </c>
      <c r="E40" s="5">
        <v>29</v>
      </c>
      <c r="F40" s="113">
        <f t="shared" si="3"/>
        <v>113</v>
      </c>
      <c r="G40" s="15">
        <v>13</v>
      </c>
      <c r="H40" s="177"/>
      <c r="I40" s="178"/>
      <c r="J40" s="200"/>
      <c r="K40" s="180"/>
      <c r="L40" s="138"/>
      <c r="M40" s="138"/>
    </row>
    <row r="41" spans="1:13" ht="18" customHeight="1">
      <c r="A41" s="111">
        <v>7</v>
      </c>
      <c r="B41" s="12" t="s">
        <v>24</v>
      </c>
      <c r="C41" s="5">
        <v>41</v>
      </c>
      <c r="D41" s="5">
        <v>39</v>
      </c>
      <c r="E41" s="5">
        <v>33</v>
      </c>
      <c r="F41" s="113">
        <f t="shared" si="3"/>
        <v>113</v>
      </c>
      <c r="G41" s="15">
        <v>12</v>
      </c>
      <c r="H41" s="177"/>
      <c r="I41" s="178"/>
      <c r="J41" s="200"/>
      <c r="K41" s="180"/>
      <c r="L41" s="138"/>
      <c r="M41" s="138"/>
    </row>
    <row r="42" spans="1:13" ht="18" customHeight="1">
      <c r="A42" s="111">
        <v>8</v>
      </c>
      <c r="B42" s="12" t="s">
        <v>28</v>
      </c>
      <c r="C42" s="5">
        <v>32</v>
      </c>
      <c r="D42" s="5">
        <v>28</v>
      </c>
      <c r="E42" s="5">
        <v>27</v>
      </c>
      <c r="F42" s="113">
        <f t="shared" si="3"/>
        <v>87</v>
      </c>
      <c r="G42" s="15">
        <v>11</v>
      </c>
      <c r="H42" s="177"/>
      <c r="I42" s="178"/>
      <c r="J42" s="200"/>
      <c r="K42" s="180"/>
      <c r="L42" s="138"/>
      <c r="M42" s="138"/>
    </row>
    <row r="43" spans="1:13" ht="18" customHeight="1">
      <c r="A43" s="111">
        <v>9</v>
      </c>
      <c r="B43" s="12" t="s">
        <v>29</v>
      </c>
      <c r="C43" s="5">
        <v>34</v>
      </c>
      <c r="D43" s="5">
        <v>29</v>
      </c>
      <c r="E43" s="5">
        <v>0</v>
      </c>
      <c r="F43" s="113">
        <f t="shared" si="3"/>
        <v>63</v>
      </c>
      <c r="G43" s="15">
        <v>10</v>
      </c>
      <c r="H43" s="177"/>
      <c r="I43" s="178"/>
      <c r="J43" s="200"/>
      <c r="K43" s="180"/>
      <c r="L43" s="138"/>
      <c r="M43" s="138"/>
    </row>
    <row r="44" spans="1:13" ht="18" customHeight="1">
      <c r="A44" s="111">
        <v>10</v>
      </c>
      <c r="B44" s="12" t="s">
        <v>26</v>
      </c>
      <c r="C44" s="5">
        <v>50</v>
      </c>
      <c r="D44" s="5">
        <v>0</v>
      </c>
      <c r="E44" s="5">
        <v>0</v>
      </c>
      <c r="F44" s="113">
        <f t="shared" si="3"/>
        <v>50</v>
      </c>
      <c r="G44" s="15">
        <v>9</v>
      </c>
      <c r="H44" s="177"/>
      <c r="I44" s="178"/>
      <c r="J44" s="200"/>
      <c r="K44" s="180"/>
      <c r="L44" s="138"/>
      <c r="M44" s="138"/>
    </row>
    <row r="45" spans="1:13" ht="18" customHeight="1">
      <c r="A45" s="111">
        <v>11</v>
      </c>
      <c r="B45" s="12" t="s">
        <v>30</v>
      </c>
      <c r="C45" s="5">
        <v>38</v>
      </c>
      <c r="D45" s="5">
        <v>0</v>
      </c>
      <c r="E45" s="5">
        <v>0</v>
      </c>
      <c r="F45" s="113">
        <f t="shared" si="3"/>
        <v>38</v>
      </c>
      <c r="G45" s="15">
        <v>8</v>
      </c>
      <c r="H45" s="177"/>
      <c r="I45" s="178"/>
      <c r="J45" s="200"/>
      <c r="K45" s="180"/>
      <c r="L45" s="138"/>
      <c r="M45" s="138"/>
    </row>
    <row r="46" spans="1:13" ht="18" customHeight="1">
      <c r="A46" s="111">
        <v>12</v>
      </c>
      <c r="B46" s="12" t="s">
        <v>25</v>
      </c>
      <c r="C46" s="5">
        <v>0</v>
      </c>
      <c r="D46" s="5">
        <v>0</v>
      </c>
      <c r="E46" s="5">
        <v>0</v>
      </c>
      <c r="F46" s="113">
        <f t="shared" si="3"/>
        <v>0</v>
      </c>
      <c r="G46" s="15">
        <v>0</v>
      </c>
      <c r="H46" s="177"/>
      <c r="I46" s="178"/>
      <c r="J46" s="200"/>
      <c r="K46" s="180"/>
      <c r="L46" s="138"/>
      <c r="M46" s="138"/>
    </row>
    <row r="47" spans="1:13" ht="18" customHeight="1">
      <c r="A47" s="157"/>
      <c r="B47" s="157"/>
      <c r="C47" s="201"/>
      <c r="D47" s="157"/>
      <c r="E47" s="157"/>
      <c r="F47" s="156"/>
      <c r="G47" s="156"/>
      <c r="H47" s="177"/>
      <c r="I47" s="178"/>
      <c r="J47" s="200"/>
      <c r="K47" s="180"/>
      <c r="L47" s="138"/>
      <c r="M47" s="138"/>
    </row>
    <row r="48" spans="1:13" ht="18" customHeight="1">
      <c r="A48" s="156"/>
      <c r="B48" s="118" t="s">
        <v>311</v>
      </c>
      <c r="C48" s="202"/>
      <c r="D48" s="18"/>
      <c r="E48" s="158"/>
      <c r="F48" s="156"/>
      <c r="G48" s="156"/>
      <c r="H48" s="177"/>
      <c r="I48" s="178"/>
      <c r="J48" s="200"/>
      <c r="K48" s="203"/>
      <c r="L48" s="139"/>
      <c r="M48" s="13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Ülle</cp:lastModifiedBy>
  <dcterms:modified xsi:type="dcterms:W3CDTF">2016-05-09T19:52:07Z</dcterms:modified>
  <cp:category/>
  <cp:version/>
  <cp:contentType/>
  <cp:contentStatus/>
</cp:coreProperties>
</file>